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<sst xmlns="http://schemas.openxmlformats.org/spreadsheetml/2006/main" count="38" uniqueCount="38">
  <si>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</si>
  <si>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ASA011</t>
  </si>
  <si>
    <t xml:space="preserve">Ud</t>
  </si>
  <si>
    <t xml:space="preserve">Arqueta de hormigón en masa "in situ".</t>
  </si>
  <si>
    <r>
      <rPr>
        <sz val="8.25"/>
        <color rgb="FF000000"/>
        <rFont val="Arial"/>
        <family val="2"/>
      </rPr>
      <t xml:space="preserve">Arqueta sifónica enterrada, de hormigón en masa "in situ" HM-30/B/20/X0+XA2, de dimensiones interiores 60x60x60 cm, sobre solera de hormigón en masa de 15 cm de espesor, con sifón formado por un codo de 87°30' de PVC largo, cerrada superiormente con tapa prefabricada de hormigón armado con cierre hermético al paso de los olores mefíticos. Incluso molde reutilizable de chapa metálica amortizable en 20 usos. El precio no incluye la excavación ni el relleno del trasdós.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</si>
  <si>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</si>
  <si>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</si>
  <si>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</si>
  <si>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</si>
  <si>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</si>
  <si>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</si>
  <si>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</si>
  <si>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mt10hmf010rRb</t>
  </si>
  <si>
    <t xml:space="preserve">m³</t>
  </si>
  <si>
    <t xml:space="preserve">Hormigón HM-30/B/20/X0+XA2, fabricado en central, con cemento SR.</t>
  </si>
  <si>
    <t xml:space="preserve">mt11ppl030a</t>
  </si>
  <si>
    <t xml:space="preserve">Ud</t>
  </si>
  <si>
    <t xml:space="preserve">Codo 87°30' de PVC liso, D=125 mm.</t>
  </si>
  <si>
    <t xml:space="preserve">mt08epr030c</t>
  </si>
  <si>
    <t xml:space="preserve">Ud</t>
  </si>
  <si>
    <t xml:space="preserve">Molde reutilizable para formación de arquetas de sección cuadrada de 60x60x60 cm, de chapa metálica, incluso accesorios de montaje.</t>
  </si>
  <si>
    <t xml:space="preserve">mt11arf010b</t>
  </si>
  <si>
    <t xml:space="preserve">Ud</t>
  </si>
  <si>
    <t xml:space="preserve">Tapa de hormigón armado prefabricada, 60x60x5 cm.</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</si>
  <si>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</si>
  <si>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</si>
  <si>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</si>
  <si>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</si>
  <si>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</si>
  <si>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</si>
  <si>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</si>
  <si>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</si>
  <si>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Subtotal mano de obra:</t>
  </si>
  <si>
    <t xml:space="preserve">Costes directos complementarios</t>
  </si>
  <si>
    <t xml:space="preserve">%</t>
  </si>
  <si>
    <t xml:space="preserve">Costes directos complementarios</t>
  </si>
  <si>
    <t xml:space="preserve">Coste de mantenimiento decenal: 6,74€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</si>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</sst>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7.48" customWidth="1"/>
    <col min="4" max="4" width="73.61" customWidth="1"/>
    <col min="5" max="5" width="13.60" customWidth="1"/>
    <col min="6" max="6" width="10.37"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1">
        <v>0.329</v>
      </c>
      <c r="F10" s="12">
        <v>115.86</v>
      </c>
      <c r="G10" s="12">
        <f ca="1">ROUND(INDIRECT(ADDRESS(ROW()+(0), COLUMN()+(-2), 1))*INDIRECT(ADDRESS(ROW()+(0), COLUMN()+(-1), 1)), 2)</f>
        <v>38.12</v>
      </c>
    </row>
    <row r="11" spans="1:7" ht="13.50" thickBot="1" customHeight="1">
      <c r="A11" s="1" t="s">
        <v>15</v>
      </c>
      <c r="B11" s="1"/>
      <c r="C11" s="10" t="s">
        <v>16</v>
      </c>
      <c r="D11" s="1" t="s">
        <v>17</v>
      </c>
      <c r="E11" s="11">
        <v>1</v>
      </c>
      <c r="F11" s="12">
        <v>8.21</v>
      </c>
      <c r="G11" s="12">
        <f ca="1">ROUND(INDIRECT(ADDRESS(ROW()+(0), COLUMN()+(-2), 1))*INDIRECT(ADDRESS(ROW()+(0), COLUMN()+(-1), 1)), 2)</f>
        <v>8.21</v>
      </c>
    </row>
    <row r="12" spans="1:7" ht="24.00" thickBot="1" customHeight="1">
      <c r="A12" s="1" t="s">
        <v>18</v>
      </c>
      <c r="B12" s="1"/>
      <c r="C12" s="10" t="s">
        <v>19</v>
      </c>
      <c r="D12" s="1" t="s">
        <v>20</v>
      </c>
      <c r="E12" s="11">
        <v>0.05</v>
      </c>
      <c r="F12" s="12">
        <v>368.07</v>
      </c>
      <c r="G12" s="12">
        <f ca="1">ROUND(INDIRECT(ADDRESS(ROW()+(0), COLUMN()+(-2), 1))*INDIRECT(ADDRESS(ROW()+(0), COLUMN()+(-1), 1)), 2)</f>
        <v>18.4</v>
      </c>
    </row>
    <row r="13" spans="1:7" ht="13.50" thickBot="1" customHeight="1">
      <c r="A13" s="1" t="s">
        <v>21</v>
      </c>
      <c r="B13" s="1"/>
      <c r="C13" s="10" t="s">
        <v>22</v>
      </c>
      <c r="D13" s="1" t="s">
        <v>23</v>
      </c>
      <c r="E13" s="13">
        <v>1</v>
      </c>
      <c r="F13" s="14">
        <v>17.5</v>
      </c>
      <c r="G13" s="14">
        <f ca="1">ROUND(INDIRECT(ADDRESS(ROW()+(0), COLUMN()+(-2), 1))*INDIRECT(ADDRESS(ROW()+(0), COLUMN()+(-1), 1)), 2)</f>
        <v>17.5</v>
      </c>
    </row>
    <row r="14" spans="1:7" ht="13.50" thickBot="1" customHeight="1">
      <c r="A14" s="15"/>
      <c r="B14" s="15"/>
      <c r="C14" s="15"/>
      <c r="D14" s="15"/>
      <c r="E14" s="9" t="s">
        <v>24</v>
      </c>
      <c r="F14" s="9"/>
      <c r="G14" s="17">
        <f ca="1">ROUND(SUM(INDIRECT(ADDRESS(ROW()+(-1), COLUMN()+(0), 1)),INDIRECT(ADDRESS(ROW()+(-2), COLUMN()+(0), 1)),INDIRECT(ADDRESS(ROW()+(-3), COLUMN()+(0), 1)),INDIRECT(ADDRESS(ROW()+(-4), COLUMN()+(0), 1))), 2)</f>
        <v>82.23</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1.325</v>
      </c>
      <c r="F16" s="12">
        <v>22.53</v>
      </c>
      <c r="G16" s="12">
        <f ca="1">ROUND(INDIRECT(ADDRESS(ROW()+(0), COLUMN()+(-2), 1))*INDIRECT(ADDRESS(ROW()+(0), COLUMN()+(-1), 1)), 2)</f>
        <v>29.85</v>
      </c>
    </row>
    <row r="17" spans="1:7" ht="13.50" thickBot="1" customHeight="1">
      <c r="A17" s="1" t="s">
        <v>29</v>
      </c>
      <c r="B17" s="1"/>
      <c r="C17" s="10" t="s">
        <v>30</v>
      </c>
      <c r="D17" s="1" t="s">
        <v>31</v>
      </c>
      <c r="E17" s="13">
        <v>0.951</v>
      </c>
      <c r="F17" s="14">
        <v>21.19</v>
      </c>
      <c r="G17" s="14">
        <f ca="1">ROUND(INDIRECT(ADDRESS(ROW()+(0), COLUMN()+(-2), 1))*INDIRECT(ADDRESS(ROW()+(0), COLUMN()+(-1), 1)), 2)</f>
        <v>20.15</v>
      </c>
    </row>
    <row r="18" spans="1:7" ht="13.50" thickBot="1" customHeight="1">
      <c r="A18" s="15"/>
      <c r="B18" s="15"/>
      <c r="C18" s="15"/>
      <c r="D18" s="15"/>
      <c r="E18" s="9" t="s">
        <v>32</v>
      </c>
      <c r="F18" s="9"/>
      <c r="G18" s="17">
        <f ca="1">ROUND(SUM(INDIRECT(ADDRESS(ROW()+(-1), COLUMN()+(0), 1)),INDIRECT(ADDRESS(ROW()+(-2), COLUMN()+(0), 1))), 2)</f>
        <v>50</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132.23</v>
      </c>
      <c r="G20" s="14">
        <f ca="1">ROUND(INDIRECT(ADDRESS(ROW()+(0), COLUMN()+(-2), 1))*INDIRECT(ADDRESS(ROW()+(0), COLUMN()+(-1), 1))/100, 2)</f>
        <v>2.64</v>
      </c>
    </row>
    <row r="21" spans="1:7" ht="13.50" thickBot="1" customHeight="1">
      <c r="A21" s="21" t="s">
        <v>36</v>
      </c>
      <c r="B21" s="21"/>
      <c r="C21" s="22"/>
      <c r="D21" s="23"/>
      <c r="E21" s="24" t="s">
        <v>37</v>
      </c>
      <c r="F21" s="25"/>
      <c r="G21" s="26">
        <f ca="1">ROUND(SUM(INDIRECT(ADDRESS(ROW()+(-1), COLUMN()+(0), 1)),INDIRECT(ADDRESS(ROW()+(-3), COLUMN()+(0), 1)),INDIRECT(ADDRESS(ROW()+(-7), COLUMN()+(0), 1))), 2)</f>
        <v>134.87</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