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<sst xmlns="http://schemas.openxmlformats.org/spreadsheetml/2006/main" count="38" uniqueCount="38">
  <si>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</si>
  <si>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FAZ023</t>
  </si>
  <si>
    <t xml:space="preserve">m²</t>
  </si>
  <si>
    <t xml:space="preserve">Revestimiento exterior de fachada ventilada, de listones de madera termotratada.</t>
  </si>
  <si>
    <r>
      <rPr>
        <sz val="8.25"/>
        <color rgb="FF000000"/>
        <rFont val="Arial"/>
        <family val="2"/>
      </rPr>
      <t xml:space="preserve">Revestimiento exterior de fachada ventilada, de listones de madera termotratada, grupo botánico coníferas, procedente del Norte y Nordeste de Europa, con certificado PEFC, de sección cuadrada, con los bordes rectos, de 42x42 mm, de hasta 4800 mm de longitud, con una separación entre caras de 10 mm, con clase de uso 3.1, según UNE-EN 335; colocación en posición vertical con tornillos autorroscantes de acero inoxidable, sobre subestructura soporte formada por enrastrelado doble, compuesto por rastreles verticales de 32x100 mm, con una separación de 600 mm, fijados a soporte de madera con tornillos de acero al carbono y rastreles horizontales de 25x100 mm, con una separación de 600 mm, fijados con tornillos de acero al carbono, de madera de pino pinaster (Pinus pinaster), tratada en autoclave, con clase de uso 4, según UNE-EN 335.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</si>
  <si>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</si>
  <si>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</si>
  <si>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</si>
  <si>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</si>
  <si>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</si>
  <si>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</si>
  <si>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</si>
  <si>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mt07mee203fB</t>
  </si>
  <si>
    <t xml:space="preserve">m</t>
  </si>
  <si>
    <t xml:space="preserve">Rastrel de 30x50 mm de sección, de madera de pino pinaster (Pinus pinaster), tratada en autoclave, con clase de uso 4, según UNE-EN 335, acabado cepillado, con humedad inferior al 20%.</t>
  </si>
  <si>
    <t xml:space="preserve">mt07emr411aa</t>
  </si>
  <si>
    <t xml:space="preserve">Ud</t>
  </si>
  <si>
    <t xml:space="preserve">Tornillo de 5 mm de diámetro y 50 mm de longitud, de acero al carbono, para uso exterior.</t>
  </si>
  <si>
    <t xml:space="preserve">mt07mee203fb</t>
  </si>
  <si>
    <t xml:space="preserve">m</t>
  </si>
  <si>
    <t xml:space="preserve">Rastrel de 25x50 mm de sección, de madera de pino pinaster (Pinus pinaster), tratada en autoclave, con clase de uso 4, según UNE-EN 335, acabado cepillado, con humedad inferior al 20%.</t>
  </si>
  <si>
    <t xml:space="preserve">mt22blu040hgyb</t>
  </si>
  <si>
    <t xml:space="preserve">m²</t>
  </si>
  <si>
    <t xml:space="preserve">Listones de madera termotratada, grupo botánico coníferas, procedente del Norte y Nordeste de Europa, con certificado PEFC, de sección cuadrada, con los bordes rectos, de 42x42 mm, de hasta 4800 mm de longitud, con una separación entre caras de 10 mm, con clase de uso 3.1, según UNE-EN 335,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</si>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</sst>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2.0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1.6</v>
      </c>
      <c r="G10" s="12">
        <f ca="1">ROUND(INDIRECT(ADDRESS(ROW()+(0), COLUMN()+(-2), 1))*INDIRECT(ADDRESS(ROW()+(0), COLUMN()+(-1), 1)), 2)</f>
        <v>2.72</v>
      </c>
    </row>
    <row r="11" spans="1:7" ht="24.00" thickBot="1" customHeight="1">
      <c r="A11" s="1" t="s">
        <v>15</v>
      </c>
      <c r="B11" s="1"/>
      <c r="C11" s="10" t="s">
        <v>16</v>
      </c>
      <c r="D11" s="1" t="s">
        <v>17</v>
      </c>
      <c r="E11" s="11">
        <v>9</v>
      </c>
      <c r="F11" s="12">
        <v>0.08</v>
      </c>
      <c r="G11" s="12">
        <f ca="1">ROUND(INDIRECT(ADDRESS(ROW()+(0), COLUMN()+(-2), 1))*INDIRECT(ADDRESS(ROW()+(0), COLUMN()+(-1), 1)), 2)</f>
        <v>0.72</v>
      </c>
    </row>
    <row r="12" spans="1:7" ht="34.50" thickBot="1" customHeight="1">
      <c r="A12" s="1" t="s">
        <v>18</v>
      </c>
      <c r="B12" s="1"/>
      <c r="C12" s="10" t="s">
        <v>19</v>
      </c>
      <c r="D12" s="1" t="s">
        <v>20</v>
      </c>
      <c r="E12" s="11">
        <v>1.7</v>
      </c>
      <c r="F12" s="12">
        <v>1.33</v>
      </c>
      <c r="G12" s="12">
        <f ca="1">ROUND(INDIRECT(ADDRESS(ROW()+(0), COLUMN()+(-2), 1))*INDIRECT(ADDRESS(ROW()+(0), COLUMN()+(-1), 1)), 2)</f>
        <v>2.26</v>
      </c>
    </row>
    <row r="13" spans="1:7" ht="76.50" thickBot="1" customHeight="1">
      <c r="A13" s="1" t="s">
        <v>21</v>
      </c>
      <c r="B13" s="1"/>
      <c r="C13" s="10" t="s">
        <v>22</v>
      </c>
      <c r="D13" s="1" t="s">
        <v>23</v>
      </c>
      <c r="E13" s="13">
        <v>1.05</v>
      </c>
      <c r="F13" s="14">
        <v>102.01</v>
      </c>
      <c r="G13" s="14">
        <f ca="1">ROUND(INDIRECT(ADDRESS(ROW()+(0), COLUMN()+(-2), 1))*INDIRECT(ADDRESS(ROW()+(0), COLUMN()+(-1), 1)), 2)</f>
        <v>107.11</v>
      </c>
    </row>
    <row r="14" spans="1:7" ht="13.50" thickBot="1" customHeight="1">
      <c r="A14" s="15"/>
      <c r="B14" s="15"/>
      <c r="C14" s="15"/>
      <c r="D14" s="15"/>
      <c r="E14" s="9" t="s">
        <v>24</v>
      </c>
      <c r="F14" s="9"/>
      <c r="G14" s="17">
        <f ca="1">ROUND(SUM(INDIRECT(ADDRESS(ROW()+(-1), COLUMN()+(0), 1)),INDIRECT(ADDRESS(ROW()+(-2), COLUMN()+(0), 1)),INDIRECT(ADDRESS(ROW()+(-3), COLUMN()+(0), 1)),INDIRECT(ADDRESS(ROW()+(-4), COLUMN()+(0), 1))), 2)</f>
        <v>112.81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1.288</v>
      </c>
      <c r="F16" s="12">
        <v>23.16</v>
      </c>
      <c r="G16" s="12">
        <f ca="1">ROUND(INDIRECT(ADDRESS(ROW()+(0), COLUMN()+(-2), 1))*INDIRECT(ADDRESS(ROW()+(0), COLUMN()+(-1), 1)), 2)</f>
        <v>29.83</v>
      </c>
    </row>
    <row r="17" spans="1:7" ht="13.50" thickBot="1" customHeight="1">
      <c r="A17" s="1" t="s">
        <v>29</v>
      </c>
      <c r="B17" s="1"/>
      <c r="C17" s="10" t="s">
        <v>30</v>
      </c>
      <c r="D17" s="1" t="s">
        <v>31</v>
      </c>
      <c r="E17" s="13">
        <v>1.288</v>
      </c>
      <c r="F17" s="14">
        <v>21.78</v>
      </c>
      <c r="G17" s="14">
        <f ca="1">ROUND(INDIRECT(ADDRESS(ROW()+(0), COLUMN()+(-2), 1))*INDIRECT(ADDRESS(ROW()+(0), COLUMN()+(-1), 1)), 2)</f>
        <v>28.05</v>
      </c>
    </row>
    <row r="18" spans="1:7" ht="13.50" thickBot="1" customHeight="1">
      <c r="A18" s="15"/>
      <c r="B18" s="15"/>
      <c r="C18" s="15"/>
      <c r="D18" s="15"/>
      <c r="E18" s="9" t="s">
        <v>32</v>
      </c>
      <c r="F18" s="9"/>
      <c r="G18" s="17">
        <f ca="1">ROUND(SUM(INDIRECT(ADDRESS(ROW()+(-1), COLUMN()+(0), 1)),INDIRECT(ADDRESS(ROW()+(-2), COLUMN()+(0), 1))), 2)</f>
        <v>57.88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170.69</v>
      </c>
      <c r="G20" s="14">
        <f ca="1">ROUND(INDIRECT(ADDRESS(ROW()+(0), COLUMN()+(-2), 1))*INDIRECT(ADDRESS(ROW()+(0), COLUMN()+(-1), 1))/100, 2)</f>
        <v>3.41</v>
      </c>
    </row>
    <row r="21" spans="1:7" ht="13.50" thickBot="1" customHeight="1">
      <c r="A21" s="21" t="s">
        <v>36</v>
      </c>
      <c r="B21" s="21"/>
      <c r="C21" s="22"/>
      <c r="D21" s="23"/>
      <c r="E21" s="24" t="s">
        <v>37</v>
      </c>
      <c r="F21" s="25"/>
      <c r="G21" s="26">
        <f ca="1">ROUND(SUM(INDIRECT(ADDRESS(ROW()+(-1), COLUMN()+(0), 1)),INDIRECT(ADDRESS(ROW()+(-3), COLUMN()+(0), 1)),INDIRECT(ADDRESS(ROW()+(-7), COLUMN()+(0), 1))), 2)</f>
        <v>174.1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