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<sst xmlns="http://schemas.openxmlformats.org/spreadsheetml/2006/main" count="29" uniqueCount="29">
  <si>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</si>
  <si>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IEM022</t>
  </si>
  <si>
    <t xml:space="preserve">Ud</t>
  </si>
  <si>
    <t xml:space="preserve">Interruptor empotrado, antivandálico.</t>
  </si>
  <si>
    <r>
      <rPr>
        <sz val="8.25"/>
        <color rgb="FF000000"/>
        <rFont val="Arial"/>
        <family val="2"/>
      </rPr>
      <t xml:space="preserve">Interruptor unipolar (1P), antivandálico, con grados de protección IP40 e IK07, gama media, intensidad asignada 10 AX, tensión asignada 250 V, con tecla simple, de color blanco. Instalación empotrada. El precio no incluye la caja para mecanismo empotrado ni el marco embellecedor.</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</si>
  <si>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</si>
  <si>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</si>
  <si>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</si>
  <si>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</si>
  <si>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</si>
  <si>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</si>
  <si>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</si>
  <si>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mt33gmg160a</t>
  </si>
  <si>
    <t xml:space="preserve">Ud</t>
  </si>
  <si>
    <t xml:space="preserve">Interruptor unipolar (1P), antivandálico, con grados de protección IP40 e IK07, según IEC 60439, para empotrar, gama media, intensidad asignada 10 AX, tensión asignada 250 V, según EN 60669.</t>
  </si>
  <si>
    <t xml:space="preserve">mt33gmg165a</t>
  </si>
  <si>
    <t xml:space="preserve">Ud</t>
  </si>
  <si>
    <t xml:space="preserve">Tecla simple antivandálica, con grados de protección IP40 e IK07, según IEC 60439, para interruptor/conmutador, gama media, de color blanco.</t>
  </si>
  <si>
    <t xml:space="preserve">Subtotal materiales:</t>
  </si>
  <si>
    <t xml:space="preserve">Mano de obra</t>
  </si>
  <si>
    <t xml:space="preserve">mo003</t>
  </si>
  <si>
    <t xml:space="preserve">h</t>
  </si>
  <si>
    <t xml:space="preserve">Oficial 1ª electricista.</t>
  </si>
  <si>
    <t xml:space="preserve">Subtotal mano de obra:</t>
  </si>
  <si>
    <t xml:space="preserve">Costes directos complementarios</t>
  </si>
  <si>
    <t xml:space="preserve">%</t>
  </si>
  <si>
    <t xml:space="preserve">Costes directos complementarios</t>
  </si>
  <si>
    <t xml:space="preserve">Coste de mantenimiento decenal: 0,54€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</si>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</sst>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10" customWidth="1"/>
    <col min="3" max="3" width="1.02" customWidth="1"/>
    <col min="4" max="4" width="6.63" customWidth="1"/>
    <col min="5" max="5" width="75.31" customWidth="1"/>
    <col min="6" max="6" width="14.11" customWidth="1"/>
    <col min="7" max="7" width="9.86" customWidth="1"/>
    <col min="8" max="8" width="8.8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v>
      </c>
      <c r="G10" s="12">
        <v>3.25</v>
      </c>
      <c r="H10" s="12">
        <f ca="1">ROUND(INDIRECT(ADDRESS(ROW()+(0), COLUMN()+(-2), 1))*INDIRECT(ADDRESS(ROW()+(0), COLUMN()+(-1), 1)), 2)</f>
        <v>3.25</v>
      </c>
    </row>
    <row r="11" spans="1:8" ht="24.00" thickBot="1" customHeight="1">
      <c r="A11" s="1" t="s">
        <v>15</v>
      </c>
      <c r="B11" s="1"/>
      <c r="C11" s="10" t="s">
        <v>16</v>
      </c>
      <c r="D11" s="10"/>
      <c r="E11" s="1" t="s">
        <v>17</v>
      </c>
      <c r="F11" s="13">
        <v>1</v>
      </c>
      <c r="G11" s="14">
        <v>3.62</v>
      </c>
      <c r="H11" s="14">
        <f ca="1">ROUND(INDIRECT(ADDRESS(ROW()+(0), COLUMN()+(-2), 1))*INDIRECT(ADDRESS(ROW()+(0), COLUMN()+(-1), 1)), 2)</f>
        <v>3.62</v>
      </c>
    </row>
    <row r="12" spans="1:8" ht="13.50" thickBot="1" customHeight="1">
      <c r="A12" s="15"/>
      <c r="B12" s="15"/>
      <c r="C12" s="15"/>
      <c r="D12" s="15"/>
      <c r="E12" s="15"/>
      <c r="F12" s="9" t="s">
        <v>18</v>
      </c>
      <c r="G12" s="9"/>
      <c r="H12" s="17">
        <f ca="1">ROUND(SUM(INDIRECT(ADDRESS(ROW()+(-1), COLUMN()+(0), 1)),INDIRECT(ADDRESS(ROW()+(-2), COLUMN()+(0), 1))), 2)</f>
        <v>6.87</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0.16</v>
      </c>
      <c r="G14" s="14">
        <v>23.16</v>
      </c>
      <c r="H14" s="14">
        <f ca="1">ROUND(INDIRECT(ADDRESS(ROW()+(0), COLUMN()+(-2), 1))*INDIRECT(ADDRESS(ROW()+(0), COLUMN()+(-1), 1)), 2)</f>
        <v>3.71</v>
      </c>
    </row>
    <row r="15" spans="1:8" ht="13.50" thickBot="1" customHeight="1">
      <c r="A15" s="15"/>
      <c r="B15" s="15"/>
      <c r="C15" s="15"/>
      <c r="D15" s="15"/>
      <c r="E15" s="15"/>
      <c r="F15" s="9" t="s">
        <v>23</v>
      </c>
      <c r="G15" s="9"/>
      <c r="H15" s="17">
        <f ca="1">ROUND(SUM(INDIRECT(ADDRESS(ROW()+(-1), COLUMN()+(0), 1))), 2)</f>
        <v>3.71</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3">
        <v>2</v>
      </c>
      <c r="G17" s="14">
        <f ca="1">ROUND(SUM(INDIRECT(ADDRESS(ROW()+(-2), COLUMN()+(1), 1)),INDIRECT(ADDRESS(ROW()+(-5), COLUMN()+(1), 1))), 2)</f>
        <v>10.58</v>
      </c>
      <c r="H17" s="14">
        <f ca="1">ROUND(INDIRECT(ADDRESS(ROW()+(0), COLUMN()+(-2), 1))*INDIRECT(ADDRESS(ROW()+(0), COLUMN()+(-1), 1))/100, 2)</f>
        <v>0.21</v>
      </c>
    </row>
    <row r="18" spans="1:8" ht="13.50" thickBot="1" customHeight="1">
      <c r="A18" s="21" t="s">
        <v>27</v>
      </c>
      <c r="B18" s="21"/>
      <c r="C18" s="22"/>
      <c r="D18" s="22"/>
      <c r="E18" s="23"/>
      <c r="F18" s="24" t="s">
        <v>28</v>
      </c>
      <c r="G18" s="25"/>
      <c r="H18" s="26">
        <f ca="1">ROUND(SUM(INDIRECT(ADDRESS(ROW()+(-1), COLUMN()+(0), 1)),INDIRECT(ADDRESS(ROW()+(-3), COLUMN()+(0), 1)),INDIRECT(ADDRESS(ROW()+(-6), COLUMN()+(0), 1))), 2)</f>
        <v>10.79</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