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<sst xmlns="http://schemas.openxmlformats.org/spreadsheetml/2006/main" count="65" uniqueCount="65">
  <si>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</si>
  <si>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</si>
  <si>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</si>
  <si>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</si>
  <si>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Formación de arqueta enterrada, de dimensiones interiores 51x51x65 cm, construida con fábrica de ladrillo cerámico perforado, de 1/2 pie de espesor, recibido con mortero de cemento, industrial, M-5, sobre solera de hormigón en masa HM-30/B/20/X0+XA2 de 15 cm de espesor, enfoscada y bruñida interiormente con mortero de cemento, industrial, con aditivo hidrófugo, M-15 formando aristas y esquinas a media caña, con marco y tapa de fundición clase B-125 según UNE-EN 124, para alojamiento de la válvula; previa excavación con medios mecánicos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</si>
  <si>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</si>
  <si>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</si>
  <si>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</si>
  <si>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</si>
  <si>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</si>
  <si>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</si>
  <si>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</si>
  <si>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mt10hmf010rRb</t>
  </si>
  <si>
    <t xml:space="preserve">m³</t>
  </si>
  <si>
    <t xml:space="preserve">Hormigón HM-30/B/20/X0+XA2, fabricado en central, con cemento SR.</t>
  </si>
  <si>
    <t xml:space="preserve">mt04lpv010a</t>
  </si>
  <si>
    <t xml:space="preserve">Ud</t>
  </si>
  <si>
    <t xml:space="preserve">Ladrillo cerámico perforado (panal), para revestir, 24x11,5x9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</si>
  <si>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</si>
  <si>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</si>
  <si>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</si>
  <si>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</si>
  <si>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</si>
  <si>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</si>
  <si>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</si>
  <si>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</si>
  <si>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</si>
  <si>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mt11tfa010b</t>
  </si>
  <si>
    <t xml:space="preserve">Ud</t>
  </si>
  <si>
    <t xml:space="preserve">Marco y tapa de fundición, 50x50 cm, para arqueta registrable, clase B-125 según UNE-EN 124.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</si>
  <si>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</si>
  <si>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</si>
  <si>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</si>
  <si>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</si>
  <si>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</si>
  <si>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</si>
  <si>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</si>
  <si>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</si>
  <si>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</si>
  <si>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</si>
  <si>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</si>
  <si>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</si>
  <si>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</si>
  <si>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</si>
  <si>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</si>
  <si>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</si>
  <si>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</si>
  <si>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</si>
  <si>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</si>
  <si>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</si>
  <si>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8,43€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</si>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</sst>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8.16" customWidth="1"/>
    <col min="4" max="4" width="68.68" customWidth="1"/>
    <col min="5" max="5" width="1.87" customWidth="1"/>
    <col min="6" max="6" width="12.75" customWidth="1"/>
    <col min="7" max="7" width="1.53" customWidth="1"/>
    <col min="8" max="8" width="12.75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0.147</v>
      </c>
      <c r="F10" s="11"/>
      <c r="G10" s="11"/>
      <c r="H10" s="12">
        <v>115.86</v>
      </c>
      <c r="I10" s="12">
        <f ca="1">ROUND(INDIRECT(ADDRESS(ROW()+(0), COLUMN()+(-4), 1))*INDIRECT(ADDRESS(ROW()+(0), COLUMN()+(-1), 1)), 2)</f>
        <v>17.03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56</v>
      </c>
      <c r="F11" s="11"/>
      <c r="G11" s="11"/>
      <c r="H11" s="12">
        <v>0.37</v>
      </c>
      <c r="I11" s="12">
        <f ca="1">ROUND(INDIRECT(ADDRESS(ROW()+(0), COLUMN()+(-4), 1))*INDIRECT(ADDRESS(ROW()+(0), COLUMN()+(-1), 1)), 2)</f>
        <v>20.72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0.014</v>
      </c>
      <c r="F12" s="11"/>
      <c r="G12" s="11"/>
      <c r="H12" s="12">
        <v>1.5</v>
      </c>
      <c r="I12" s="12">
        <f ca="1">ROUND(INDIRECT(ADDRESS(ROW()+(0), COLUMN()+(-4), 1))*INDIRECT(ADDRESS(ROW()+(0), COLUMN()+(-1), 1)), 2)</f>
        <v>0.02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0.035</v>
      </c>
      <c r="F13" s="11"/>
      <c r="G13" s="11"/>
      <c r="H13" s="12">
        <v>53.48</v>
      </c>
      <c r="I13" s="12">
        <f ca="1">ROUND(INDIRECT(ADDRESS(ROW()+(0), COLUMN()+(-4), 1))*INDIRECT(ADDRESS(ROW()+(0), COLUMN()+(-1), 1)), 2)</f>
        <v>1.87</v>
      </c>
    </row>
    <row r="14" spans="1:9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0.045</v>
      </c>
      <c r="F14" s="11"/>
      <c r="G14" s="11"/>
      <c r="H14" s="12">
        <v>73.55</v>
      </c>
      <c r="I14" s="12">
        <f ca="1">ROUND(INDIRECT(ADDRESS(ROW()+(0), COLUMN()+(-4), 1))*INDIRECT(ADDRESS(ROW()+(0), COLUMN()+(-1), 1)), 2)</f>
        <v>3.31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1"/>
      <c r="G15" s="11"/>
      <c r="H15" s="12">
        <v>39.9</v>
      </c>
      <c r="I15" s="12">
        <f ca="1">ROUND(INDIRECT(ADDRESS(ROW()+(0), COLUMN()+(-4), 1))*INDIRECT(ADDRESS(ROW()+(0), COLUMN()+(-1), 1)), 2)</f>
        <v>39.9</v>
      </c>
    </row>
    <row r="16" spans="1:9" ht="13.50" thickBot="1" customHeight="1">
      <c r="A16" s="1" t="s">
        <v>30</v>
      </c>
      <c r="B16" s="1"/>
      <c r="C16" s="10" t="s">
        <v>31</v>
      </c>
      <c r="D16" s="1" t="s">
        <v>32</v>
      </c>
      <c r="E16" s="13">
        <v>0.704</v>
      </c>
      <c r="F16" s="13"/>
      <c r="G16" s="13"/>
      <c r="H16" s="14">
        <v>11.5</v>
      </c>
      <c r="I16" s="14">
        <f ca="1">ROUND(INDIRECT(ADDRESS(ROW()+(0), COLUMN()+(-4), 1))*INDIRECT(ADDRESS(ROW()+(0), COLUMN()+(-1), 1)), 2)</f>
        <v>8.1</v>
      </c>
    </row>
    <row r="17" spans="1:9" ht="13.50" thickBot="1" customHeight="1">
      <c r="A17" s="15"/>
      <c r="B17" s="15"/>
      <c r="C17" s="15"/>
      <c r="D17" s="15"/>
      <c r="E17" s="9" t="s">
        <v>33</v>
      </c>
      <c r="F17" s="9"/>
      <c r="G17" s="9"/>
      <c r="H17" s="9"/>
      <c r="I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90.95</v>
      </c>
    </row>
    <row r="18" spans="1:9" ht="13.50" thickBot="1" customHeight="1">
      <c r="A18" s="15">
        <v>2</v>
      </c>
      <c r="B18" s="15"/>
      <c r="C18" s="15"/>
      <c r="D18" s="18" t="s">
        <v>34</v>
      </c>
      <c r="E18" s="18"/>
      <c r="F18" s="18"/>
      <c r="G18" s="18"/>
      <c r="H18" s="15"/>
      <c r="I18" s="15"/>
    </row>
    <row r="19" spans="1:9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0.123</v>
      </c>
      <c r="F19" s="13"/>
      <c r="G19" s="13"/>
      <c r="H19" s="14">
        <v>40.9</v>
      </c>
      <c r="I19" s="14">
        <f ca="1">ROUND(INDIRECT(ADDRESS(ROW()+(0), COLUMN()+(-4), 1))*INDIRECT(ADDRESS(ROW()+(0), COLUMN()+(-1), 1)), 2)</f>
        <v>5.03</v>
      </c>
    </row>
    <row r="20" spans="1:9" ht="13.50" thickBot="1" customHeight="1">
      <c r="A20" s="15"/>
      <c r="B20" s="15"/>
      <c r="C20" s="15"/>
      <c r="D20" s="15"/>
      <c r="E20" s="9" t="s">
        <v>38</v>
      </c>
      <c r="F20" s="9"/>
      <c r="G20" s="9"/>
      <c r="H20" s="9"/>
      <c r="I20" s="17">
        <f ca="1">ROUND(SUM(INDIRECT(ADDRESS(ROW()+(-1), COLUMN()+(0), 1))), 2)</f>
        <v>5.03</v>
      </c>
    </row>
    <row r="21" spans="1:9" ht="13.50" thickBot="1" customHeight="1">
      <c r="A21" s="15">
        <v>3</v>
      </c>
      <c r="B21" s="15"/>
      <c r="C21" s="15"/>
      <c r="D21" s="18" t="s">
        <v>39</v>
      </c>
      <c r="E21" s="18"/>
      <c r="F21" s="18"/>
      <c r="G21" s="18"/>
      <c r="H21" s="15"/>
      <c r="I21" s="15"/>
    </row>
    <row r="22" spans="1:9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1.682</v>
      </c>
      <c r="F22" s="11"/>
      <c r="G22" s="11"/>
      <c r="H22" s="12">
        <v>22.53</v>
      </c>
      <c r="I22" s="12">
        <f ca="1">ROUND(INDIRECT(ADDRESS(ROW()+(0), COLUMN()+(-4), 1))*INDIRECT(ADDRESS(ROW()+(0), COLUMN()+(-1), 1)), 2)</f>
        <v>37.9</v>
      </c>
    </row>
    <row r="23" spans="1:9" ht="13.50" thickBot="1" customHeight="1">
      <c r="A23" s="1" t="s">
        <v>43</v>
      </c>
      <c r="B23" s="1"/>
      <c r="C23" s="10" t="s">
        <v>44</v>
      </c>
      <c r="D23" s="1" t="s">
        <v>45</v>
      </c>
      <c r="E23" s="13">
        <v>1.484</v>
      </c>
      <c r="F23" s="13"/>
      <c r="G23" s="13"/>
      <c r="H23" s="14">
        <v>21.19</v>
      </c>
      <c r="I23" s="14">
        <f ca="1">ROUND(INDIRECT(ADDRESS(ROW()+(0), COLUMN()+(-4), 1))*INDIRECT(ADDRESS(ROW()+(0), COLUMN()+(-1), 1)), 2)</f>
        <v>31.45</v>
      </c>
    </row>
    <row r="24" spans="1:9" ht="13.50" thickBot="1" customHeight="1">
      <c r="A24" s="15"/>
      <c r="B24" s="15"/>
      <c r="C24" s="15"/>
      <c r="D24" s="15"/>
      <c r="E24" s="9" t="s">
        <v>46</v>
      </c>
      <c r="F24" s="9"/>
      <c r="G24" s="9"/>
      <c r="H24" s="9"/>
      <c r="I24" s="17">
        <f ca="1">ROUND(SUM(INDIRECT(ADDRESS(ROW()+(-1), COLUMN()+(0), 1)),INDIRECT(ADDRESS(ROW()+(-2), COLUMN()+(0), 1))), 2)</f>
        <v>69.35</v>
      </c>
    </row>
    <row r="25" spans="1:9" ht="13.50" thickBot="1" customHeight="1">
      <c r="A25" s="15">
        <v>4</v>
      </c>
      <c r="B25" s="15"/>
      <c r="C25" s="15"/>
      <c r="D25" s="18" t="s">
        <v>47</v>
      </c>
      <c r="E25" s="18"/>
      <c r="F25" s="18"/>
      <c r="G25" s="18"/>
      <c r="H25" s="15"/>
      <c r="I25" s="15"/>
    </row>
    <row r="26" spans="1:9" ht="13.50" thickBot="1" customHeight="1">
      <c r="A26" s="19"/>
      <c r="B26" s="19"/>
      <c r="C26" s="20" t="s">
        <v>48</v>
      </c>
      <c r="D26" s="19" t="s">
        <v>49</v>
      </c>
      <c r="E26" s="13">
        <v>2</v>
      </c>
      <c r="F26" s="13"/>
      <c r="G26" s="13"/>
      <c r="H26" s="14">
        <f ca="1">ROUND(SUM(INDIRECT(ADDRESS(ROW()+(-2), COLUMN()+(1), 1)),INDIRECT(ADDRESS(ROW()+(-6), COLUMN()+(1), 1)),INDIRECT(ADDRESS(ROW()+(-9), COLUMN()+(1), 1))), 2)</f>
        <v>165.33</v>
      </c>
      <c r="I26" s="14">
        <f ca="1">ROUND(INDIRECT(ADDRESS(ROW()+(0), COLUMN()+(-4), 1))*INDIRECT(ADDRESS(ROW()+(0), COLUMN()+(-1), 1))/100, 2)</f>
        <v>3.31</v>
      </c>
    </row>
    <row r="27" spans="1:9" ht="13.50" thickBot="1" customHeight="1">
      <c r="A27" s="21" t="s">
        <v>50</v>
      </c>
      <c r="B27" s="21"/>
      <c r="C27" s="22"/>
      <c r="D27" s="23"/>
      <c r="E27" s="24" t="s">
        <v>51</v>
      </c>
      <c r="F27" s="24"/>
      <c r="G27" s="24"/>
      <c r="H27" s="25"/>
      <c r="I27" s="26">
        <f ca="1">ROUND(SUM(INDIRECT(ADDRESS(ROW()+(-1), COLUMN()+(0), 1)),INDIRECT(ADDRESS(ROW()+(-3), COLUMN()+(0), 1)),INDIRECT(ADDRESS(ROW()+(-7), COLUMN()+(0), 1)),INDIRECT(ADDRESS(ROW()+(-10), COLUMN()+(0), 1))), 2)</f>
        <v>168.64</v>
      </c>
    </row>
    <row r="30" spans="1:9" ht="13.50" thickBot="1" customHeight="1">
      <c r="A30" s="27" t="s">
        <v>52</v>
      </c>
      <c r="B30" s="27"/>
      <c r="C30" s="27"/>
      <c r="D30" s="27"/>
      <c r="E30" s="27"/>
      <c r="F30" s="27" t="s">
        <v>53</v>
      </c>
      <c r="G30" s="27" t="s">
        <v>54</v>
      </c>
      <c r="H30" s="27"/>
      <c r="I30" s="27" t="s">
        <v>55</v>
      </c>
    </row>
    <row r="31" spans="1:9" ht="13.50" thickBot="1" customHeight="1">
      <c r="A31" s="28" t="s">
        <v>56</v>
      </c>
      <c r="B31" s="28"/>
      <c r="C31" s="28"/>
      <c r="D31" s="28"/>
      <c r="E31" s="28"/>
      <c r="F31" s="29">
        <v>1.06202e+006</v>
      </c>
      <c r="G31" s="29">
        <v>1.06202e+006</v>
      </c>
      <c r="H31" s="29"/>
      <c r="I31" s="29" t="s">
        <v>57</v>
      </c>
    </row>
    <row r="32" spans="1:9" ht="13.50" thickBot="1" customHeight="1">
      <c r="A32" s="30" t="s">
        <v>58</v>
      </c>
      <c r="B32" s="30"/>
      <c r="C32" s="30"/>
      <c r="D32" s="30"/>
      <c r="E32" s="30"/>
      <c r="F32" s="31"/>
      <c r="G32" s="31"/>
      <c r="H32" s="31"/>
      <c r="I32" s="31"/>
    </row>
    <row r="33" spans="1:9" ht="13.50" thickBot="1" customHeight="1">
      <c r="A33" s="28" t="s">
        <v>59</v>
      </c>
      <c r="B33" s="28"/>
      <c r="C33" s="28"/>
      <c r="D33" s="28"/>
      <c r="E33" s="28"/>
      <c r="F33" s="29">
        <v>1.18202e+006</v>
      </c>
      <c r="G33" s="29">
        <v>1.18202e+006</v>
      </c>
      <c r="H33" s="29"/>
      <c r="I33" s="29" t="s">
        <v>60</v>
      </c>
    </row>
    <row r="34" spans="1:9" ht="13.50" thickBot="1" customHeight="1">
      <c r="A34" s="30" t="s">
        <v>61</v>
      </c>
      <c r="B34" s="30"/>
      <c r="C34" s="30"/>
      <c r="D34" s="30"/>
      <c r="E34" s="30"/>
      <c r="F34" s="31"/>
      <c r="G34" s="31"/>
      <c r="H34" s="31"/>
      <c r="I34" s="31"/>
    </row>
    <row r="37" spans="1:1" ht="33.75" thickBot="1" customHeight="1">
      <c r="A37" s="1" t="s">
        <v>62</v>
      </c>
      <c r="B37" s="1"/>
      <c r="C37" s="1"/>
      <c r="D37" s="1"/>
      <c r="E37" s="1"/>
      <c r="F37" s="1"/>
      <c r="G37" s="1"/>
      <c r="H37" s="1"/>
      <c r="I37" s="1"/>
    </row>
    <row r="38" spans="1:1" ht="33.75" thickBot="1" customHeight="1">
      <c r="A38" s="1" t="s">
        <v>63</v>
      </c>
      <c r="B38" s="1"/>
      <c r="C38" s="1"/>
      <c r="D38" s="1"/>
      <c r="E38" s="1"/>
      <c r="F38" s="1"/>
      <c r="G38" s="1"/>
      <c r="H38" s="1"/>
      <c r="I38" s="1"/>
    </row>
    <row r="39" spans="1:1" ht="33.75" thickBot="1" customHeight="1">
      <c r="A39" s="1" t="s">
        <v>64</v>
      </c>
      <c r="B39" s="1"/>
      <c r="C39" s="1"/>
      <c r="D39" s="1"/>
      <c r="E39" s="1"/>
      <c r="F39" s="1"/>
      <c r="G39" s="1"/>
      <c r="H39" s="1"/>
      <c r="I39" s="1"/>
    </row>
  </sheetData>
  <mergeCells count="58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G13"/>
    <mergeCell ref="A14:B14"/>
    <mergeCell ref="E14:G14"/>
    <mergeCell ref="A15:B15"/>
    <mergeCell ref="E15:G15"/>
    <mergeCell ref="A16:B16"/>
    <mergeCell ref="E16:G16"/>
    <mergeCell ref="A17:B17"/>
    <mergeCell ref="E17:H17"/>
    <mergeCell ref="A18:B18"/>
    <mergeCell ref="D18:G18"/>
    <mergeCell ref="A19:B19"/>
    <mergeCell ref="E19:G19"/>
    <mergeCell ref="A20:B20"/>
    <mergeCell ref="E20:H20"/>
    <mergeCell ref="A21:B21"/>
    <mergeCell ref="D21:G21"/>
    <mergeCell ref="A22:B22"/>
    <mergeCell ref="E22:G22"/>
    <mergeCell ref="A23:B23"/>
    <mergeCell ref="E23:G23"/>
    <mergeCell ref="A24:B24"/>
    <mergeCell ref="E24:H24"/>
    <mergeCell ref="A25:B25"/>
    <mergeCell ref="D25:G25"/>
    <mergeCell ref="A26:B26"/>
    <mergeCell ref="E26:G26"/>
    <mergeCell ref="A27:D27"/>
    <mergeCell ref="E27:H27"/>
    <mergeCell ref="A30:E30"/>
    <mergeCell ref="G30:H30"/>
    <mergeCell ref="A31:E31"/>
    <mergeCell ref="F31:F32"/>
    <mergeCell ref="G31:H32"/>
    <mergeCell ref="I31:I32"/>
    <mergeCell ref="A32:E32"/>
    <mergeCell ref="A33:E33"/>
    <mergeCell ref="F33:F34"/>
    <mergeCell ref="G33:H34"/>
    <mergeCell ref="I33:I34"/>
    <mergeCell ref="A34:E34"/>
    <mergeCell ref="A37:I37"/>
    <mergeCell ref="A38:I38"/>
    <mergeCell ref="A39:I39"/>
  </mergeCells>
  <pageMargins left="0.147638" right="0.147638" top="0.206693" bottom="0.206693" header="0.0" footer="0.0"/>
  <pageSetup paperSize="9" orientation="portrait"/>
  <rowBreaks count="0" manualBreakCount="0">
    </rowBreaks>
</worksheet>
</file>