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<sst xmlns="http://schemas.openxmlformats.org/spreadsheetml/2006/main" count="43" uniqueCount="43">
  <si>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</si>
  <si>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IFW070</t>
  </si>
  <si>
    <t xml:space="preserve">Ud</t>
  </si>
  <si>
    <t xml:space="preserve">Arqueta.</t>
  </si>
  <si>
    <r>
      <rPr>
        <sz val="8.25"/>
        <color rgb="FF000000"/>
        <rFont val="Arial"/>
        <family val="2"/>
      </rPr>
      <t xml:space="preserve">Suministro y montaje de arqueta enterrada, de dimensiones interiores 51x37 cm en la base y 30 cm de altura, prefabricada de polipropileno, sobre solera de hormigón en masa HM-20/B/20/X0 de 15 cm de espesor, con tapa de 38x25 cm, para alojamiento de la válvula; previa excavación con medios mecánicos y posterior relleno del trasdós con material granular. El precio no incluye la válvula.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</si>
  <si>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</si>
  <si>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</si>
  <si>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</si>
  <si>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</si>
  <si>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</si>
  <si>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</si>
  <si>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</si>
  <si>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mt10hmf010tLb</t>
  </si>
  <si>
    <t xml:space="preserve">m³</t>
  </si>
  <si>
    <t xml:space="preserve">Hormigón HM-20/B/20/X0, fabricado en central.</t>
  </si>
  <si>
    <t xml:space="preserve">mt37aar020g</t>
  </si>
  <si>
    <t xml:space="preserve">Ud</t>
  </si>
  <si>
    <t xml:space="preserve">Arqueta de polipropileno, de sección rectangular, de 51x37 cm en la base y 30 cm de altura, con tapa de color verde de 38x25 cm.</t>
  </si>
  <si>
    <t xml:space="preserve">mt08aaa010a</t>
  </si>
  <si>
    <t xml:space="preserve">m³</t>
  </si>
  <si>
    <t xml:space="preserve">Agua.</t>
  </si>
  <si>
    <t xml:space="preserve">mt01arr010a</t>
  </si>
  <si>
    <t xml:space="preserve">t</t>
  </si>
  <si>
    <t xml:space="preserve">Grava de cantera, de 19 a 25 mm de diámetro.</t>
  </si>
  <si>
    <t xml:space="preserve">Subtotal materiales:</t>
  </si>
  <si>
    <t xml:space="preserve">Equipo y maquinaria</t>
  </si>
  <si>
    <t xml:space="preserve">mq01ret020b</t>
  </si>
  <si>
    <t xml:space="preserve">h</t>
  </si>
  <si>
    <t xml:space="preserve">Retrocargadora sobre neumáticos, de 70 kW.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</si>
  <si>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</si>
  <si>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</si>
  <si>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</si>
  <si>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</si>
  <si>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</si>
  <si>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</si>
  <si>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</si>
  <si>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</si>
  <si>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</si>
  <si>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</si>
  <si>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</si>
  <si>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</si>
  <si>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3,10€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</si>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</sst>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82" customWidth="1"/>
    <col min="4" max="4" width="69.02" customWidth="1"/>
    <col min="5" max="5" width="16.66" customWidth="1"/>
    <col min="6" max="6" width="12.24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0.081</v>
      </c>
      <c r="F10" s="12">
        <v>85.8</v>
      </c>
      <c r="G10" s="12">
        <f ca="1">ROUND(INDIRECT(ADDRESS(ROW()+(0), COLUMN()+(-2), 1))*INDIRECT(ADDRESS(ROW()+(0), COLUMN()+(-1), 1)), 2)</f>
        <v>6.95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24.51</v>
      </c>
      <c r="G11" s="12">
        <f ca="1">ROUND(INDIRECT(ADDRESS(ROW()+(0), COLUMN()+(-2), 1))*INDIRECT(ADDRESS(ROW()+(0), COLUMN()+(-1), 1)), 2)</f>
        <v>24.51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0.006</v>
      </c>
      <c r="F12" s="12">
        <v>1.5</v>
      </c>
      <c r="G12" s="12">
        <f ca="1">ROUND(INDIRECT(ADDRESS(ROW()+(0), COLUMN()+(-2), 1))*INDIRECT(ADDRESS(ROW()+(0), COLUMN()+(-1), 1)), 2)</f>
        <v>0.01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3">
        <v>0.228</v>
      </c>
      <c r="F13" s="14">
        <v>11.5</v>
      </c>
      <c r="G13" s="14">
        <f ca="1">ROUND(INDIRECT(ADDRESS(ROW()+(0), COLUMN()+(-2), 1))*INDIRECT(ADDRESS(ROW()+(0), COLUMN()+(-1), 1)), 2)</f>
        <v>2.62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34.09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0.038</v>
      </c>
      <c r="F16" s="14">
        <v>40.9</v>
      </c>
      <c r="G16" s="14">
        <f ca="1">ROUND(INDIRECT(ADDRESS(ROW()+(0), COLUMN()+(-2), 1))*INDIRECT(ADDRESS(ROW()+(0), COLUMN()+(-1), 1)), 2)</f>
        <v>1.55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1))), 2)</f>
        <v>1.55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" t="s">
        <v>31</v>
      </c>
      <c r="B19" s="1"/>
      <c r="C19" s="10" t="s">
        <v>32</v>
      </c>
      <c r="D19" s="1" t="s">
        <v>33</v>
      </c>
      <c r="E19" s="11">
        <v>0.652</v>
      </c>
      <c r="F19" s="12">
        <v>22.53</v>
      </c>
      <c r="G19" s="12">
        <f ca="1">ROUND(INDIRECT(ADDRESS(ROW()+(0), COLUMN()+(-2), 1))*INDIRECT(ADDRESS(ROW()+(0), COLUMN()+(-1), 1)), 2)</f>
        <v>14.69</v>
      </c>
    </row>
    <row r="20" spans="1:7" ht="13.50" thickBot="1" customHeight="1">
      <c r="A20" s="1" t="s">
        <v>34</v>
      </c>
      <c r="B20" s="1"/>
      <c r="C20" s="10" t="s">
        <v>35</v>
      </c>
      <c r="D20" s="1" t="s">
        <v>36</v>
      </c>
      <c r="E20" s="13">
        <v>0.496</v>
      </c>
      <c r="F20" s="14">
        <v>21.19</v>
      </c>
      <c r="G20" s="14">
        <f ca="1">ROUND(INDIRECT(ADDRESS(ROW()+(0), COLUMN()+(-2), 1))*INDIRECT(ADDRESS(ROW()+(0), COLUMN()+(-1), 1)), 2)</f>
        <v>10.51</v>
      </c>
    </row>
    <row r="21" spans="1:7" ht="13.50" thickBot="1" customHeight="1">
      <c r="A21" s="15"/>
      <c r="B21" s="15"/>
      <c r="C21" s="15"/>
      <c r="D21" s="15"/>
      <c r="E21" s="9" t="s">
        <v>37</v>
      </c>
      <c r="F21" s="9"/>
      <c r="G21" s="17">
        <f ca="1">ROUND(SUM(INDIRECT(ADDRESS(ROW()+(-1), COLUMN()+(0), 1)),INDIRECT(ADDRESS(ROW()+(-2), COLUMN()+(0), 1))), 2)</f>
        <v>25.2</v>
      </c>
    </row>
    <row r="22" spans="1:7" ht="13.50" thickBot="1" customHeight="1">
      <c r="A22" s="15">
        <v>4</v>
      </c>
      <c r="B22" s="15"/>
      <c r="C22" s="15"/>
      <c r="D22" s="18" t="s">
        <v>38</v>
      </c>
      <c r="E22" s="18"/>
      <c r="F22" s="15"/>
      <c r="G22" s="15"/>
    </row>
    <row r="23" spans="1:7" ht="13.50" thickBot="1" customHeight="1">
      <c r="A23" s="19"/>
      <c r="B23" s="19"/>
      <c r="C23" s="20" t="s">
        <v>39</v>
      </c>
      <c r="D23" s="19" t="s">
        <v>40</v>
      </c>
      <c r="E23" s="13">
        <v>2</v>
      </c>
      <c r="F23" s="14">
        <f ca="1">ROUND(SUM(INDIRECT(ADDRESS(ROW()+(-2), COLUMN()+(1), 1)),INDIRECT(ADDRESS(ROW()+(-6), COLUMN()+(1), 1)),INDIRECT(ADDRESS(ROW()+(-9), COLUMN()+(1), 1))), 2)</f>
        <v>60.84</v>
      </c>
      <c r="G23" s="14">
        <f ca="1">ROUND(INDIRECT(ADDRESS(ROW()+(0), COLUMN()+(-2), 1))*INDIRECT(ADDRESS(ROW()+(0), COLUMN()+(-1), 1))/100, 2)</f>
        <v>1.22</v>
      </c>
    </row>
    <row r="24" spans="1:7" ht="13.50" thickBot="1" customHeight="1">
      <c r="A24" s="21" t="s">
        <v>41</v>
      </c>
      <c r="B24" s="21"/>
      <c r="C24" s="22"/>
      <c r="D24" s="23"/>
      <c r="E24" s="24" t="s">
        <v>42</v>
      </c>
      <c r="F24" s="25"/>
      <c r="G24" s="26">
        <f ca="1">ROUND(SUM(INDIRECT(ADDRESS(ROW()+(-1), COLUMN()+(0), 1)),INDIRECT(ADDRESS(ROW()+(-3), COLUMN()+(0), 1)),INDIRECT(ADDRESS(ROW()+(-7), COLUMN()+(0), 1)),INDIRECT(ADDRESS(ROW()+(-10), COLUMN()+(0), 1))), 2)</f>
        <v>62.06</v>
      </c>
    </row>
  </sheetData>
  <mergeCells count="28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E17:F17"/>
    <mergeCell ref="A18:B18"/>
    <mergeCell ref="D18:E18"/>
    <mergeCell ref="A19:B19"/>
    <mergeCell ref="A20:B20"/>
    <mergeCell ref="A21:B21"/>
    <mergeCell ref="E21:F21"/>
    <mergeCell ref="A22:B22"/>
    <mergeCell ref="D22:E22"/>
    <mergeCell ref="A23:B23"/>
    <mergeCell ref="A24:D24"/>
    <mergeCell ref="E24:F24"/>
  </mergeCells>
  <pageMargins left="0.147638" right="0.147638" top="0.206693" bottom="0.206693" header="0.0" footer="0.0"/>
  <pageSetup paperSize="9" orientation="portrait"/>
  <rowBreaks count="0" manualBreakCount="0">
    </rowBreaks>
</worksheet>
</file>