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<sst xmlns="http://schemas.openxmlformats.org/spreadsheetml/2006/main" count="32" uniqueCount="32">
  <si>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</si>
  <si>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IMK100</t>
  </si>
  <si>
    <t xml:space="preserve">Ud</t>
  </si>
  <si>
    <t xml:space="preserve">Pulsador KNX. Instalación empotrada.</t>
  </si>
  <si>
    <r>
      <rPr>
        <sz val="8.25"/>
        <color rgb="FF000000"/>
        <rFont val="Arial"/>
        <family val="2"/>
      </rPr>
      <t xml:space="preserve">Pulsador KNX con ventana de control, símbolos de flecha y sensor de temperatura, formado por mecanismo para pulsador para gestión de persianas con protocolo de comunicación KNX, con tecla de material termoplástico color blanco acabado brillante, con símbolos de flecha. Instalación empotrada. El precio no incluye la caja para mecanismo empotrado ni el marco embellecedor.</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</si>
  <si>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</si>
  <si>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</si>
  <si>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</si>
  <si>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</si>
  <si>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</si>
  <si>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</si>
  <si>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</si>
  <si>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mt33gik040ab</t>
  </si>
  <si>
    <t xml:space="preserve">Ud</t>
  </si>
  <si>
    <t xml:space="preserve">Mecanismo para pulsador para gestión de persianas con protocolo de comunicación KNX, con tecla de material termoplástico color blanco acabado brillante, con símbolos de flecha, con sensor de temperatura y borne de conexión y derivación KNX, para empotrar.</t>
  </si>
  <si>
    <t xml:space="preserve">Subtotal materiales:</t>
  </si>
  <si>
    <t xml:space="preserve">Mano de obra</t>
  </si>
  <si>
    <t xml:space="preserve">mo003</t>
  </si>
  <si>
    <t xml:space="preserve">h</t>
  </si>
  <si>
    <t xml:space="preserve">Oficial 1ª electricista.</t>
  </si>
  <si>
    <t xml:space="preserve">mo102</t>
  </si>
  <si>
    <t xml:space="preserve">h</t>
  </si>
  <si>
    <t xml:space="preserve">Ayudante electricista.</t>
  </si>
  <si>
    <t xml:space="preserve">mo123</t>
  </si>
  <si>
    <t xml:space="preserve">h</t>
  </si>
  <si>
    <t xml:space="preserve">Especialista en la puesta en marcha de instalaciones.</t>
  </si>
  <si>
    <t xml:space="preserve">Subtotal mano de obra:</t>
  </si>
  <si>
    <t xml:space="preserve">Costes directos complementarios</t>
  </si>
  <si>
    <t xml:space="preserve">%</t>
  </si>
  <si>
    <t xml:space="preserve">Costes directos complementarios</t>
  </si>
  <si>
    <t xml:space="preserve">Coste de mantenimiento decenal: 5,56€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</si>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</sst>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76" customWidth="1"/>
    <col min="3" max="3" width="1.36" customWidth="1"/>
    <col min="4" max="4" width="6.29" customWidth="1"/>
    <col min="5" max="5" width="75.31"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2">
        <v>1</v>
      </c>
      <c r="G10" s="14">
        <v>98.5</v>
      </c>
      <c r="H10" s="14">
        <f ca="1">ROUND(INDIRECT(ADDRESS(ROW()+(0), COLUMN()+(-2), 1))*INDIRECT(ADDRESS(ROW()+(0), COLUMN()+(-1), 1)), 2)</f>
        <v>98.5</v>
      </c>
    </row>
    <row r="11" spans="1:8" ht="13.50" thickBot="1" customHeight="1">
      <c r="A11" s="15"/>
      <c r="B11" s="15"/>
      <c r="C11" s="15"/>
      <c r="D11" s="15"/>
      <c r="E11" s="15"/>
      <c r="F11" s="9" t="s">
        <v>15</v>
      </c>
      <c r="G11" s="9"/>
      <c r="H11" s="17">
        <f ca="1">ROUND(SUM(INDIRECT(ADDRESS(ROW()+(-1), COLUMN()+(0), 1))), 2)</f>
        <v>98.5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0.08</v>
      </c>
      <c r="G13" s="13">
        <v>23.16</v>
      </c>
      <c r="H13" s="13">
        <f ca="1">ROUND(INDIRECT(ADDRESS(ROW()+(0), COLUMN()+(-2), 1))*INDIRECT(ADDRESS(ROW()+(0), COLUMN()+(-1), 1)), 2)</f>
        <v>1.85</v>
      </c>
    </row>
    <row r="14" spans="1:8" ht="13.50" thickBot="1" customHeight="1">
      <c r="A14" s="1" t="s">
        <v>20</v>
      </c>
      <c r="B14" s="1"/>
      <c r="C14" s="10" t="s">
        <v>21</v>
      </c>
      <c r="D14" s="10"/>
      <c r="E14" s="1" t="s">
        <v>22</v>
      </c>
      <c r="F14" s="11">
        <v>0.08</v>
      </c>
      <c r="G14" s="13">
        <v>21.75</v>
      </c>
      <c r="H14" s="13">
        <f ca="1">ROUND(INDIRECT(ADDRESS(ROW()+(0), COLUMN()+(-2), 1))*INDIRECT(ADDRESS(ROW()+(0), COLUMN()+(-1), 1)), 2)</f>
        <v>1.74</v>
      </c>
    </row>
    <row r="15" spans="1:8" ht="13.50" thickBot="1" customHeight="1">
      <c r="A15" s="1" t="s">
        <v>23</v>
      </c>
      <c r="B15" s="1"/>
      <c r="C15" s="10" t="s">
        <v>24</v>
      </c>
      <c r="D15" s="10"/>
      <c r="E15" s="1" t="s">
        <v>25</v>
      </c>
      <c r="F15" s="12">
        <v>0.16</v>
      </c>
      <c r="G15" s="14">
        <v>42.95</v>
      </c>
      <c r="H15" s="14">
        <f ca="1">ROUND(INDIRECT(ADDRESS(ROW()+(0), COLUMN()+(-2), 1))*INDIRECT(ADDRESS(ROW()+(0), COLUMN()+(-1), 1)), 2)</f>
        <v>6.87</v>
      </c>
    </row>
    <row r="16" spans="1:8" ht="13.50" thickBot="1" customHeight="1">
      <c r="A16" s="15"/>
      <c r="B16" s="15"/>
      <c r="C16" s="15"/>
      <c r="D16" s="15"/>
      <c r="E16" s="15"/>
      <c r="F16" s="9" t="s">
        <v>26</v>
      </c>
      <c r="G16" s="9"/>
      <c r="H16" s="17">
        <f ca="1">ROUND(SUM(INDIRECT(ADDRESS(ROW()+(-1), COLUMN()+(0), 1)),INDIRECT(ADDRESS(ROW()+(-2), COLUMN()+(0), 1)),INDIRECT(ADDRESS(ROW()+(-3), COLUMN()+(0), 1))), 2)</f>
        <v>10.46</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2">
        <v>2</v>
      </c>
      <c r="G18" s="14">
        <f ca="1">ROUND(SUM(INDIRECT(ADDRESS(ROW()+(-2), COLUMN()+(1), 1)),INDIRECT(ADDRESS(ROW()+(-7), COLUMN()+(1), 1))), 2)</f>
        <v>108.96</v>
      </c>
      <c r="H18" s="14">
        <f ca="1">ROUND(INDIRECT(ADDRESS(ROW()+(0), COLUMN()+(-2), 1))*INDIRECT(ADDRESS(ROW()+(0), COLUMN()+(-1), 1))/100, 2)</f>
        <v>2.18</v>
      </c>
    </row>
    <row r="19" spans="1:8" ht="13.50" thickBot="1" customHeight="1">
      <c r="A19" s="21" t="s">
        <v>30</v>
      </c>
      <c r="B19" s="21"/>
      <c r="C19" s="22"/>
      <c r="D19" s="22"/>
      <c r="E19" s="23"/>
      <c r="F19" s="24" t="s">
        <v>31</v>
      </c>
      <c r="G19" s="25"/>
      <c r="H19" s="26">
        <f ca="1">ROUND(SUM(INDIRECT(ADDRESS(ROW()+(-1), COLUMN()+(0), 1)),INDIRECT(ADDRESS(ROW()+(-3), COLUMN()+(0), 1)),INDIRECT(ADDRESS(ROW()+(-8), COLUMN()+(0), 1))), 2)</f>
        <v>111.14</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