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<sst xmlns="http://schemas.openxmlformats.org/spreadsheetml/2006/main" count="43" uniqueCount="43">
  <si>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</si>
  <si>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IOB010</t>
  </si>
  <si>
    <t xml:space="preserve">Ud</t>
  </si>
  <si>
    <t xml:space="preserve">Acometida.</t>
  </si>
  <si>
    <r>
      <rPr>
        <sz val="8.25"/>
        <color rgb="FF000000"/>
        <rFont val="Arial"/>
        <family val="2"/>
      </rPr>
      <t xml:space="preserve">Acometida para abastecimiento de agua contra incendios de 4 m de longitud, que une la red general de distribución de agua potable o la red general de distribución de agua contra incendios de la empresa suministradora con la instalación de protección contra incendios, formada por tubería de acero galvanizado, de 1 1/2" DN 40 mm de diámetro colocada sobre lecho de arena de 15 cm de espesor, en el fondo de la zanja previamente excavada, debidamente compactada y nivelada con pisón vibrante de guiado manual, relleno lateral compactando hasta los riñones y posterior relleno con la misma arena hasta 10 cm por encima de la generatriz superior de la tubería. Incluso armario homologado por la Compañía Suministradora para su colocación en la fachada, válvula de compuerta de fundición con pletina, machón rosca, piezas especiales y brida ciega. El precio no incluye el levantado del firme existente, la excavación, el relleno principal ni la reposición posterior del firme.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</si>
  <si>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</si>
  <si>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</si>
  <si>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</si>
  <si>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</si>
  <si>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</si>
  <si>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</si>
  <si>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</si>
  <si>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mt01ara010a</t>
  </si>
  <si>
    <t xml:space="preserve">m³</t>
  </si>
  <si>
    <t xml:space="preserve">Arena con granulometría de 0 a 5 mm de diámetro, limpia.</t>
  </si>
  <si>
    <t xml:space="preserve">mt41aco010f</t>
  </si>
  <si>
    <t xml:space="preserve">m</t>
  </si>
  <si>
    <t xml:space="preserve">Acometida de acero galvanizado con soldadura UNE 19047, 1 1/2" DN 40 mm. Incluso válvula de compuerta de fundición con pletina, machón rosca, piezas especiales y brida ciega.</t>
  </si>
  <si>
    <t xml:space="preserve">mt41aco040</t>
  </si>
  <si>
    <t xml:space="preserve">Ud</t>
  </si>
  <si>
    <t xml:space="preserve">Armario metálico para acometida de agua contra incendios con puerta ciega y cerradura especial de cuadradillo, homologado por la Compañía Suministradora.</t>
  </si>
  <si>
    <t xml:space="preserve">Subtotal materiales:</t>
  </si>
  <si>
    <t xml:space="preserve">Equipo y maquinaria</t>
  </si>
  <si>
    <t xml:space="preserve">mq02rop020</t>
  </si>
  <si>
    <t xml:space="preserve">h</t>
  </si>
  <si>
    <t xml:space="preserve">Pisón vibrante de guiado manual, de 80 kg, con placa de 30x30 cm, tipo rana.</t>
  </si>
  <si>
    <t xml:space="preserve">Subtotal equipo y maquinaria:</t>
  </si>
  <si>
    <t xml:space="preserve">Mano de obra</t>
  </si>
  <si>
    <t xml:space="preserve">mo113</t>
  </si>
  <si>
    <t xml:space="preserve">h</t>
  </si>
  <si>
    <t xml:space="preserve">Peón ordinario construcción.</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</si>
  <si>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</si>
  <si>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</si>
  <si>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</si>
  <si>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</si>
  <si>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</si>
  <si>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</si>
  <si>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</si>
  <si>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</si>
  <si>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</si>
  <si>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</si>
  <si>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31,39€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</si>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</sst>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59" customWidth="1"/>
    <col min="3" max="3" width="1.53" customWidth="1"/>
    <col min="4" max="4" width="6.12" customWidth="1"/>
    <col min="5" max="5" width="69.87"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0.505</v>
      </c>
      <c r="G10" s="12">
        <v>14.3</v>
      </c>
      <c r="H10" s="12">
        <f ca="1">ROUND(INDIRECT(ADDRESS(ROW()+(0), COLUMN()+(-2), 1))*INDIRECT(ADDRESS(ROW()+(0), COLUMN()+(-1), 1)), 2)</f>
        <v>7.22</v>
      </c>
    </row>
    <row r="11" spans="1:8" ht="34.50" thickBot="1" customHeight="1">
      <c r="A11" s="1" t="s">
        <v>15</v>
      </c>
      <c r="B11" s="1"/>
      <c r="C11" s="10" t="s">
        <v>16</v>
      </c>
      <c r="D11" s="10"/>
      <c r="E11" s="1" t="s">
        <v>17</v>
      </c>
      <c r="F11" s="11">
        <v>4.2</v>
      </c>
      <c r="G11" s="12">
        <v>9.59</v>
      </c>
      <c r="H11" s="12">
        <f ca="1">ROUND(INDIRECT(ADDRESS(ROW()+(0), COLUMN()+(-2), 1))*INDIRECT(ADDRESS(ROW()+(0), COLUMN()+(-1), 1)), 2)</f>
        <v>40.28</v>
      </c>
    </row>
    <row r="12" spans="1:8" ht="24.00" thickBot="1" customHeight="1">
      <c r="A12" s="1" t="s">
        <v>18</v>
      </c>
      <c r="B12" s="1"/>
      <c r="C12" s="10" t="s">
        <v>19</v>
      </c>
      <c r="D12" s="10"/>
      <c r="E12" s="1" t="s">
        <v>20</v>
      </c>
      <c r="F12" s="13">
        <v>1</v>
      </c>
      <c r="G12" s="14">
        <v>161.24</v>
      </c>
      <c r="H12" s="14">
        <f ca="1">ROUND(INDIRECT(ADDRESS(ROW()+(0), COLUMN()+(-2), 1))*INDIRECT(ADDRESS(ROW()+(0), COLUMN()+(-1), 1)), 2)</f>
        <v>161.24</v>
      </c>
    </row>
    <row r="13" spans="1:8" ht="13.50" thickBot="1" customHeight="1">
      <c r="A13" s="15"/>
      <c r="B13" s="15"/>
      <c r="C13" s="15"/>
      <c r="D13" s="15"/>
      <c r="E13" s="15"/>
      <c r="F13" s="9" t="s">
        <v>21</v>
      </c>
      <c r="G13" s="9"/>
      <c r="H13" s="17">
        <f ca="1">ROUND(SUM(INDIRECT(ADDRESS(ROW()+(-1), COLUMN()+(0), 1)),INDIRECT(ADDRESS(ROW()+(-2), COLUMN()+(0), 1)),INDIRECT(ADDRESS(ROW()+(-3), COLUMN()+(0), 1))), 2)</f>
        <v>208.74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0.439</v>
      </c>
      <c r="G15" s="14">
        <v>3.92</v>
      </c>
      <c r="H15" s="14">
        <f ca="1">ROUND(INDIRECT(ADDRESS(ROW()+(0), COLUMN()+(-2), 1))*INDIRECT(ADDRESS(ROW()+(0), COLUMN()+(-1), 1)), 2)</f>
        <v>1.72</v>
      </c>
    </row>
    <row r="16" spans="1:8" ht="13.50" thickBot="1" customHeight="1">
      <c r="A16" s="15"/>
      <c r="B16" s="15"/>
      <c r="C16" s="15"/>
      <c r="D16" s="15"/>
      <c r="E16" s="15"/>
      <c r="F16" s="9" t="s">
        <v>26</v>
      </c>
      <c r="G16" s="9"/>
      <c r="H16" s="17">
        <f ca="1">ROUND(SUM(INDIRECT(ADDRESS(ROW()+(-1), COLUMN()+(0), 1))), 2)</f>
        <v>1.72</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0.165</v>
      </c>
      <c r="G18" s="12">
        <v>21.19</v>
      </c>
      <c r="H18" s="12">
        <f ca="1">ROUND(INDIRECT(ADDRESS(ROW()+(0), COLUMN()+(-2), 1))*INDIRECT(ADDRESS(ROW()+(0), COLUMN()+(-1), 1)), 2)</f>
        <v>3.5</v>
      </c>
    </row>
    <row r="19" spans="1:8" ht="13.50" thickBot="1" customHeight="1">
      <c r="A19" s="1" t="s">
        <v>31</v>
      </c>
      <c r="B19" s="1"/>
      <c r="C19" s="10" t="s">
        <v>32</v>
      </c>
      <c r="D19" s="10"/>
      <c r="E19" s="1" t="s">
        <v>33</v>
      </c>
      <c r="F19" s="11">
        <v>10.76</v>
      </c>
      <c r="G19" s="12">
        <v>23.16</v>
      </c>
      <c r="H19" s="12">
        <f ca="1">ROUND(INDIRECT(ADDRESS(ROW()+(0), COLUMN()+(-2), 1))*INDIRECT(ADDRESS(ROW()+(0), COLUMN()+(-1), 1)), 2)</f>
        <v>249.2</v>
      </c>
    </row>
    <row r="20" spans="1:8" ht="13.50" thickBot="1" customHeight="1">
      <c r="A20" s="1" t="s">
        <v>34</v>
      </c>
      <c r="B20" s="1"/>
      <c r="C20" s="10" t="s">
        <v>35</v>
      </c>
      <c r="D20" s="10"/>
      <c r="E20" s="1" t="s">
        <v>36</v>
      </c>
      <c r="F20" s="13">
        <v>6.456</v>
      </c>
      <c r="G20" s="14">
        <v>21.75</v>
      </c>
      <c r="H20" s="14">
        <f ca="1">ROUND(INDIRECT(ADDRESS(ROW()+(0), COLUMN()+(-2), 1))*INDIRECT(ADDRESS(ROW()+(0), COLUMN()+(-1), 1)), 2)</f>
        <v>140.42</v>
      </c>
    </row>
    <row r="21" spans="1:8" ht="13.50" thickBot="1" customHeight="1">
      <c r="A21" s="15"/>
      <c r="B21" s="15"/>
      <c r="C21" s="15"/>
      <c r="D21" s="15"/>
      <c r="E21" s="15"/>
      <c r="F21" s="9" t="s">
        <v>37</v>
      </c>
      <c r="G21" s="9"/>
      <c r="H21" s="17">
        <f ca="1">ROUND(SUM(INDIRECT(ADDRESS(ROW()+(-1), COLUMN()+(0), 1)),INDIRECT(ADDRESS(ROW()+(-2), COLUMN()+(0), 1)),INDIRECT(ADDRESS(ROW()+(-3), COLUMN()+(0), 1))), 2)</f>
        <v>393.12</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4</v>
      </c>
      <c r="G23" s="14">
        <f ca="1">ROUND(SUM(INDIRECT(ADDRESS(ROW()+(-2), COLUMN()+(1), 1)),INDIRECT(ADDRESS(ROW()+(-7), COLUMN()+(1), 1)),INDIRECT(ADDRESS(ROW()+(-10), COLUMN()+(1), 1))), 2)</f>
        <v>603.58</v>
      </c>
      <c r="H23" s="14">
        <f ca="1">ROUND(INDIRECT(ADDRESS(ROW()+(0), COLUMN()+(-2), 1))*INDIRECT(ADDRESS(ROW()+(0), COLUMN()+(-1), 1))/100, 2)</f>
        <v>24.14</v>
      </c>
    </row>
    <row r="24" spans="1:8" ht="13.50" thickBot="1" customHeight="1">
      <c r="A24" s="21" t="s">
        <v>41</v>
      </c>
      <c r="B24" s="21"/>
      <c r="C24" s="22"/>
      <c r="D24" s="22"/>
      <c r="E24" s="23"/>
      <c r="F24" s="24" t="s">
        <v>42</v>
      </c>
      <c r="G24" s="25"/>
      <c r="H24" s="26">
        <f ca="1">ROUND(SUM(INDIRECT(ADDRESS(ROW()+(-1), COLUMN()+(0), 1)),INDIRECT(ADDRESS(ROW()+(-3), COLUMN()+(0), 1)),INDIRECT(ADDRESS(ROW()+(-8), COLUMN()+(0), 1)),INDIRECT(ADDRESS(ROW()+(-11), COLUMN()+(0), 1))), 2)</f>
        <v>627.72</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