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<sst xmlns="http://schemas.openxmlformats.org/spreadsheetml/2006/main" count="68" uniqueCount="68">
  <si>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</si>
  <si>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QAF022</t>
  </si>
  <si>
    <t xml:space="preserve">m</t>
  </si>
  <si>
    <t xml:space="preserve">Encuentro de cubierta plana transitable, no ventilada con paramento vertical. Impermeabilización con láminas de PVC.</t>
  </si>
  <si>
    <r>
      <rPr>
        <sz val="8.25"/>
        <color rgb="FF000000"/>
        <rFont val="Arial"/>
        <family val="2"/>
      </rPr>
      <t xml:space="preserve">Encuentro de cubierta plana transitable, no ventilada, con solado fijo, tipo invertida con paramento vertical; mediante la realización de un retranqueo perimetral de más de 5 cm con respecto al paramento vertical y de más de 20 cm de altura sobre la protección de la cubierta, relleno con mortero de cemento, industrial, M-2,5 colocado sobre la impermeabilización formada por: banda de terminación de 50 cm de desarrollo con lámina impermeabilizante flexible de PVC-P, (fv), de 1,2 mm de espesor, con armadura de velo de fibra de vidrio, colocada suelta sobre la capa separadora, fijada en solapes mediante soldadura termoplástica, y en los bordes soldada a perfiles colaminados de chapa y PVC-P; acabado con un revestimiento de rodapiés de gres rústico, de 7 cm, 3 €/m colocados con junta abierta (separación entre 3 y 15 mm), en capa fina con adhesivo cementoso de fraguado normal, C1 sin ninguna característica adicional, color gris y rejuntados con mortero de juntas cementoso mejorado, con absorción de agua reducida y resistencia elevada a la abrasión tipo CG 2 W A, color blanco, para juntas de 2 a 15 mm. Incluso, complementos de refuerzo en tratamiento de puntos singulares mediante el uso de piezas especiales para la resolución de ángulos internos y externos.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</si>
  <si>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</si>
  <si>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</si>
  <si>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</si>
  <si>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</si>
  <si>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</si>
  <si>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</si>
  <si>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</si>
  <si>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mt15dac010a</t>
  </si>
  <si>
    <t xml:space="preserve">m²</t>
  </si>
  <si>
    <t xml:space="preserve">Lámina impermeabilizante flexible de PVC-P, (fv), de 1,2 mm de espesor, con armadura de velo de fibra de vidrio, según UNE-EN 13956.</t>
  </si>
  <si>
    <t xml:space="preserve">mt15dan020b</t>
  </si>
  <si>
    <t xml:space="preserve">m</t>
  </si>
  <si>
    <t xml:space="preserve">Perfil colaminado de chapa de acero y PVC-P, plano, para remate de impermeabilización en los extremos de las láminas de PVC-P y en encuentros con elementos verticales.</t>
  </si>
  <si>
    <t xml:space="preserve">mt08aaa010a</t>
  </si>
  <si>
    <t xml:space="preserve">m³</t>
  </si>
  <si>
    <t xml:space="preserve">Agua.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</si>
  <si>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</si>
  <si>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</si>
  <si>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</si>
  <si>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</si>
  <si>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</si>
  <si>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</si>
  <si>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</si>
  <si>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</si>
  <si>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</si>
  <si>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</si>
  <si>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</si>
  <si>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</si>
  <si>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</si>
  <si>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</si>
  <si>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</si>
  <si>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</si>
  <si>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</si>
  <si>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</si>
  <si>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</si>
  <si>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</si>
  <si>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mo113</t>
  </si>
  <si>
    <t xml:space="preserve">h</t>
  </si>
  <si>
    <t xml:space="preserve">Peón ordinario construcción.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</si>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</sst>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70.0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10.26</v>
      </c>
      <c r="J10" s="12">
        <f ca="1">ROUND(INDIRECT(ADDRESS(ROW()+(0), COLUMN()+(-3), 1))*INDIRECT(ADDRESS(ROW()+(0), COLUMN()+(-1), 1)), 2)</f>
        <v>5.13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2.61</v>
      </c>
      <c r="J11" s="12">
        <f ca="1">ROUND(INDIRECT(ADDRESS(ROW()+(0), COLUMN()+(-3), 1))*INDIRECT(ADDRESS(ROW()+(0), COLUMN()+(-1), 1)), 2)</f>
        <v>2.61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0.006</v>
      </c>
      <c r="H12" s="11"/>
      <c r="I12" s="12">
        <v>1.5</v>
      </c>
      <c r="J12" s="12">
        <f ca="1">ROUND(INDIRECT(ADDRESS(ROW()+(0), COLUMN()+(-3), 1))*INDIRECT(ADDRESS(ROW()+(0), COLUMN()+(-1), 1)), 2)</f>
        <v>0.01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0.022</v>
      </c>
      <c r="H13" s="11"/>
      <c r="I13" s="12">
        <v>49.61</v>
      </c>
      <c r="J13" s="12">
        <f ca="1">ROUND(INDIRECT(ADDRESS(ROW()+(0), COLUMN()+(-3), 1))*INDIRECT(ADDRESS(ROW()+(0), COLUMN()+(-1), 1)), 2)</f>
        <v>1.09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0.24</v>
      </c>
      <c r="H14" s="11"/>
      <c r="I14" s="12">
        <v>0.35</v>
      </c>
      <c r="J14" s="12">
        <f ca="1">ROUND(INDIRECT(ADDRESS(ROW()+(0), COLUMN()+(-3), 1))*INDIRECT(ADDRESS(ROW()+(0), COLUMN()+(-1), 1)), 2)</f>
        <v>0.08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1.05</v>
      </c>
      <c r="H15" s="11"/>
      <c r="I15" s="12">
        <v>3</v>
      </c>
      <c r="J15" s="12">
        <f ca="1">ROUND(INDIRECT(ADDRESS(ROW()+(0), COLUMN()+(-3), 1))*INDIRECT(ADDRESS(ROW()+(0), COLUMN()+(-1), 1)), 2)</f>
        <v>3.15</v>
      </c>
    </row>
    <row r="16" spans="1:10" ht="66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0.01</v>
      </c>
      <c r="H16" s="13"/>
      <c r="I16" s="14">
        <v>1.46</v>
      </c>
      <c r="J16" s="14">
        <f ca="1">ROUND(INDIRECT(ADDRESS(ROW()+(0), COLUMN()+(-3), 1))*INDIRECT(ADDRESS(ROW()+(0), COLUMN()+(-1), 1)), 2)</f>
        <v>0.01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12.08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0.109</v>
      </c>
      <c r="H19" s="11"/>
      <c r="I19" s="12">
        <v>22.53</v>
      </c>
      <c r="J19" s="12">
        <f ca="1">ROUND(INDIRECT(ADDRESS(ROW()+(0), COLUMN()+(-3), 1))*INDIRECT(ADDRESS(ROW()+(0), COLUMN()+(-1), 1)), 2)</f>
        <v>2.46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1">
        <v>0.109</v>
      </c>
      <c r="H20" s="11"/>
      <c r="I20" s="12">
        <v>21.78</v>
      </c>
      <c r="J20" s="12">
        <f ca="1">ROUND(INDIRECT(ADDRESS(ROW()+(0), COLUMN()+(-3), 1))*INDIRECT(ADDRESS(ROW()+(0), COLUMN()+(-1), 1)), 2)</f>
        <v>2.37</v>
      </c>
    </row>
    <row r="21" spans="1:10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1">
        <v>0.064</v>
      </c>
      <c r="H21" s="11"/>
      <c r="I21" s="12">
        <v>21.19</v>
      </c>
      <c r="J21" s="12">
        <f ca="1">ROUND(INDIRECT(ADDRESS(ROW()+(0), COLUMN()+(-3), 1))*INDIRECT(ADDRESS(ROW()+(0), COLUMN()+(-1), 1)), 2)</f>
        <v>1.36</v>
      </c>
    </row>
    <row r="22" spans="1:10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3">
        <v>0.201</v>
      </c>
      <c r="H22" s="13"/>
      <c r="I22" s="14">
        <v>22.53</v>
      </c>
      <c r="J22" s="14">
        <f ca="1">ROUND(INDIRECT(ADDRESS(ROW()+(0), COLUMN()+(-3), 1))*INDIRECT(ADDRESS(ROW()+(0), COLUMN()+(-1), 1)), 2)</f>
        <v>4.53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1))), 2)</f>
        <v>10.72</v>
      </c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19"/>
      <c r="D25" s="20" t="s">
        <v>49</v>
      </c>
      <c r="E25" s="19" t="s">
        <v>50</v>
      </c>
      <c r="F25" s="19"/>
      <c r="G25" s="13">
        <v>2</v>
      </c>
      <c r="H25" s="13"/>
      <c r="I25" s="14">
        <f ca="1">ROUND(SUM(INDIRECT(ADDRESS(ROW()+(-2), COLUMN()+(1), 1)),INDIRECT(ADDRESS(ROW()+(-8), COLUMN()+(1), 1))), 2)</f>
        <v>22.8</v>
      </c>
      <c r="J25" s="14">
        <f ca="1">ROUND(INDIRECT(ADDRESS(ROW()+(0), COLUMN()+(-3), 1))*INDIRECT(ADDRESS(ROW()+(0), COLUMN()+(-1), 1))/100, 2)</f>
        <v>0.46</v>
      </c>
    </row>
    <row r="26" spans="1:10" ht="13.50" thickBot="1" customHeight="1">
      <c r="A26" s="21" t="s">
        <v>51</v>
      </c>
      <c r="B26" s="21"/>
      <c r="C26" s="21"/>
      <c r="D26" s="22"/>
      <c r="E26" s="23"/>
      <c r="F26" s="23"/>
      <c r="G26" s="24" t="s">
        <v>52</v>
      </c>
      <c r="H26" s="24"/>
      <c r="I26" s="25"/>
      <c r="J26" s="26">
        <f ca="1">ROUND(SUM(INDIRECT(ADDRESS(ROW()+(-1), COLUMN()+(0), 1)),INDIRECT(ADDRESS(ROW()+(-3), COLUMN()+(0), 1)),INDIRECT(ADDRESS(ROW()+(-9), COLUMN()+(0), 1))), 2)</f>
        <v>23.26</v>
      </c>
    </row>
    <row r="29" spans="1:10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8"/>
      <c r="F30" s="29">
        <v>1.10201e+006</v>
      </c>
      <c r="G30" s="29"/>
      <c r="H30" s="29">
        <v>1.10201e+006</v>
      </c>
      <c r="I30" s="29"/>
      <c r="J30" s="29" t="s">
        <v>58</v>
      </c>
    </row>
    <row r="31" spans="1:10" ht="24.0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</row>
    <row r="32" spans="1:10" ht="13.50" thickBot="1" customHeight="1">
      <c r="A32" s="28" t="s">
        <v>60</v>
      </c>
      <c r="B32" s="28"/>
      <c r="C32" s="28"/>
      <c r="D32" s="28"/>
      <c r="E32" s="28"/>
      <c r="F32" s="29">
        <v>1.18202e+006</v>
      </c>
      <c r="G32" s="29"/>
      <c r="H32" s="29">
        <v>1.18202e+006</v>
      </c>
      <c r="I32" s="29"/>
      <c r="J32" s="29" t="s">
        <v>61</v>
      </c>
    </row>
    <row r="33" spans="1:10" ht="13.50" thickBot="1" customHeight="1">
      <c r="A33" s="30" t="s">
        <v>62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28" t="s">
        <v>63</v>
      </c>
      <c r="B34" s="28"/>
      <c r="C34" s="28"/>
      <c r="D34" s="28"/>
      <c r="E34" s="28"/>
      <c r="F34" s="29">
        <v>142013</v>
      </c>
      <c r="G34" s="29"/>
      <c r="H34" s="29">
        <v>172013</v>
      </c>
      <c r="I34" s="29"/>
      <c r="J34" s="29">
        <v>3</v>
      </c>
    </row>
    <row r="35" spans="1:10" ht="13.50" thickBot="1" customHeight="1">
      <c r="A35" s="30" t="s">
        <v>64</v>
      </c>
      <c r="B35" s="30"/>
      <c r="C35" s="30"/>
      <c r="D35" s="30"/>
      <c r="E35" s="30"/>
      <c r="F35" s="31"/>
      <c r="G35" s="31"/>
      <c r="H35" s="31"/>
      <c r="I35" s="31"/>
      <c r="J35" s="31"/>
    </row>
    <row r="38" spans="1:1" ht="33.75" thickBot="1" customHeight="1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66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67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7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F26"/>
    <mergeCell ref="G26:I26"/>
    <mergeCell ref="A29:E29"/>
    <mergeCell ref="F29:G29"/>
    <mergeCell ref="H29:I29"/>
    <mergeCell ref="A30:E30"/>
    <mergeCell ref="F30:G31"/>
    <mergeCell ref="H30:I31"/>
    <mergeCell ref="J30:J31"/>
    <mergeCell ref="A31:E31"/>
    <mergeCell ref="A32:E32"/>
    <mergeCell ref="F32:G33"/>
    <mergeCell ref="H32:I33"/>
    <mergeCell ref="J32:J33"/>
    <mergeCell ref="A33:E33"/>
    <mergeCell ref="A34:E34"/>
    <mergeCell ref="F34:G35"/>
    <mergeCell ref="H34:I35"/>
    <mergeCell ref="J34:J35"/>
    <mergeCell ref="A35:E35"/>
    <mergeCell ref="A38:J38"/>
    <mergeCell ref="A39:J39"/>
    <mergeCell ref="A40:J40"/>
  </mergeCells>
  <pageMargins left="0.147638" right="0.147638" top="0.206693" bottom="0.206693" header="0.0" footer="0.0"/>
  <pageSetup paperSize="9" orientation="portrait"/>
  <rowBreaks count="0" manualBreakCount="0">
    </rowBreaks>
</worksheet>
</file>