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<sst xmlns="http://schemas.openxmlformats.org/spreadsheetml/2006/main" count="81" uniqueCount="81">
  <si>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</si>
  <si>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QTX120</t>
  </si>
  <si>
    <t xml:space="preserve">m²</t>
  </si>
  <si>
    <t xml:space="preserve">Sistema SIATE "ONDULINE" de impermeabilización y aislamiento térmico por el exterior de cubierta inclinada.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</si>
  <si>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cubierta inclinada, sobre soporte continuo de hormigón, compuesto por: LÁMINA PARA EL CONTROL DEL VAPOR: freno de vapor con estanqueidad al aire, de polietileno, con armadura, Ondutiss Barrier 110 "ONDULINE", de 110 g/m²; AISLAMIENTO TÉRMICO: panel sándwich machihembrado, Ondutherm Basic A40+H16 "ONDULINE", fijado al soporte mediante clavos, Taco "ONDULINE"; IMPERMEABILIZACIÓN: placa bajo teja, asfáltica DRS, BT-200 "ONDULINE", fijada al panel con clavos, Cabeza de PVC "ONDULINE"; COBERTURA: tejas cerámicas curvas, acabado con engobe color rojo, 40,8x15x11,6 cm, fijadas con espuma de poliuretano, Ondufoam "ONDULINE" y ganchos "ONDULINE". Incluso grapas, cinta autoadhesiva para sellado de juntas, pieza de remate de madera para el cierre y protección de los paneles en aleros y laterales, masilla de poliuretano, Onduflex 300 (300 cm³) "ONDULINE", para sellado de juntas entre paneles y lámina autoadhesiva autoprotegida Ondufilm "ONDULINE", para sellado de juntas entre paneles y entre paneles y encuentros.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</si>
  <si>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</si>
  <si>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</si>
  <si>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</si>
  <si>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</si>
  <si>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</si>
  <si>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</si>
  <si>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</si>
  <si>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mt15reo060d</t>
  </si>
  <si>
    <t xml:space="preserve">m²</t>
  </si>
  <si>
    <t xml:space="preserve">Freno de vapor con estanqueidad al aire, de polietileno, con armadura, Ondutiss Barrier 110 "ONDULINE", de 110 g/m², de 18 m de espesor de aire equivalente frente a la difusión de vapor de agua, según UNE-EN 1931, estanqueidad al agua clase W3 según UNE-EN 1928, (Euroclase E de reacción al fuego, según UNE-EN 13501-1), con resistencia a los rayos UV de un mes, rango de temperatura de trabajo de -25 a 80°C, suministrado en rollos de 1,50x20 m, según UNE-EN 13984.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</si>
  <si>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</si>
  <si>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</si>
  <si>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</si>
  <si>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</si>
  <si>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</si>
  <si>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</si>
  <si>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mt13pso015dab</t>
  </si>
  <si>
    <t xml:space="preserve">m²</t>
  </si>
  <si>
    <t xml:space="preserve">Panel sándwich machihembrado, Ondutherm Basic A40+H16 "ONDULINE", compuesto de: núcleo aislante de espuma de poliestireno extruido de 40 mm de espesor y cara interior de tablero de aglomerado hidrófugo, de 16 mm de espesor.</t>
  </si>
  <si>
    <t xml:space="preserve">mt13lpo033d</t>
  </si>
  <si>
    <t xml:space="preserve">Ud</t>
  </si>
  <si>
    <t xml:space="preserve">Clavo, Taco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</si>
  <si>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</si>
  <si>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</si>
  <si>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</si>
  <si>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</si>
  <si>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</si>
  <si>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 Ondufilm "ONDULINE", para sellado de juntas.</t>
  </si>
  <si>
    <t xml:space="preserve">mt13bto010te</t>
  </si>
  <si>
    <t xml:space="preserve">m²</t>
  </si>
  <si>
    <t xml:space="preserve">Placa bajo teja, asfáltica DRS (doble capa protectora de resina y solape de seguridad), BT-200 "ONDULINE", armada con fibras minerales y vegetales más resina, de 2000 mm de longitud, 1050 mm de anchura y 2,4 mm de espesor, según UNE-EN 534.</t>
  </si>
  <si>
    <t xml:space="preserve">mt13lpo032f</t>
  </si>
  <si>
    <t xml:space="preserve">Ud</t>
  </si>
  <si>
    <t xml:space="preserve">Clavo, Cabeza de PVC "ONDULINE", para fijación sobre panel sándwich.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</si>
  <si>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</si>
  <si>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</si>
  <si>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</si>
  <si>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mt13bto040</t>
  </si>
  <si>
    <t xml:space="preserve">Ud</t>
  </si>
  <si>
    <t xml:space="preserve">Gancho "ONDULINE", para sujeción de tejas a placa bajo teja.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</si>
  <si>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</si>
  <si>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</si>
  <si>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</si>
  <si>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</si>
  <si>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</si>
  <si>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Pieza de remate de madera para el cierre y protección de los paneles en aleros y laterales.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</si>
  <si>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</si>
  <si>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</si>
  <si>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</si>
  <si>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</si>
  <si>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</si>
  <si>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</si>
  <si>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</si>
  <si>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</si>
  <si>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</si>
  <si>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</si>
  <si>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</si>
  <si>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</si>
  <si>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</si>
  <si>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</si>
  <si>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</si>
  <si>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</si>
  <si>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</si>
  <si>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</si>
  <si>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</si>
  <si>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</si>
  <si>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</si>
  <si>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534:2006+A1:2010</t>
  </si>
  <si>
    <t xml:space="preserve">1/3/4</t>
  </si>
  <si>
    <t xml:space="preserve">Placas onduladas bituminosas. Especificaciones de producto y métodos de ensayo.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</si>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</sst>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1.38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</v>
      </c>
      <c r="G11" s="11"/>
      <c r="H11" s="12">
        <v>0.02</v>
      </c>
      <c r="I11" s="12">
        <f ca="1">ROUND(INDIRECT(ADDRESS(ROW()+(0), COLUMN()+(-3), 1))*INDIRECT(ADDRESS(ROW()+(0), COLUMN()+(-1), 1)), 2)</f>
        <v>0.1</v>
      </c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1.02</v>
      </c>
      <c r="G12" s="11"/>
      <c r="H12" s="12">
        <v>1.53</v>
      </c>
      <c r="I12" s="12">
        <f ca="1">ROUND(INDIRECT(ADDRESS(ROW()+(0), COLUMN()+(-3), 1))*INDIRECT(ADDRESS(ROW()+(0), COLUMN()+(-1), 1)), 2)</f>
        <v>1.56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27.22</v>
      </c>
      <c r="I13" s="12">
        <f ca="1">ROUND(INDIRECT(ADDRESS(ROW()+(0), COLUMN()+(-3), 1))*INDIRECT(ADDRESS(ROW()+(0), COLUMN()+(-1), 1)), 2)</f>
        <v>28.58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6</v>
      </c>
      <c r="G14" s="11"/>
      <c r="H14" s="12">
        <v>0.11</v>
      </c>
      <c r="I14" s="12">
        <f ca="1">ROUND(INDIRECT(ADDRESS(ROW()+(0), COLUMN()+(-3), 1))*INDIRECT(ADDRESS(ROW()+(0), COLUMN()+(-1), 1)), 2)</f>
        <v>0.66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0.25</v>
      </c>
      <c r="G15" s="11"/>
      <c r="H15" s="12">
        <v>6.73</v>
      </c>
      <c r="I15" s="12">
        <f ca="1">ROUND(INDIRECT(ADDRESS(ROW()+(0), COLUMN()+(-3), 1))*INDIRECT(ADDRESS(ROW()+(0), COLUMN()+(-1), 1)), 2)</f>
        <v>1.68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4.15</v>
      </c>
      <c r="I16" s="12">
        <f ca="1">ROUND(INDIRECT(ADDRESS(ROW()+(0), COLUMN()+(-3), 1))*INDIRECT(ADDRESS(ROW()+(0), COLUMN()+(-1), 1)), 2)</f>
        <v>4.15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1.25</v>
      </c>
      <c r="G17" s="11"/>
      <c r="H17" s="12">
        <v>8.15</v>
      </c>
      <c r="I17" s="12">
        <f ca="1">ROUND(INDIRECT(ADDRESS(ROW()+(0), COLUMN()+(-3), 1))*INDIRECT(ADDRESS(ROW()+(0), COLUMN()+(-1), 1)), 2)</f>
        <v>10.19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3</v>
      </c>
      <c r="G18" s="11"/>
      <c r="H18" s="12">
        <v>0.07</v>
      </c>
      <c r="I18" s="12">
        <f ca="1">ROUND(INDIRECT(ADDRESS(ROW()+(0), COLUMN()+(-3), 1))*INDIRECT(ADDRESS(ROW()+(0), COLUMN()+(-1), 1)), 2)</f>
        <v>0.21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36.6</v>
      </c>
      <c r="G19" s="11"/>
      <c r="H19" s="12">
        <v>0.88</v>
      </c>
      <c r="I19" s="12">
        <f ca="1">ROUND(INDIRECT(ADDRESS(ROW()+(0), COLUMN()+(-3), 1))*INDIRECT(ADDRESS(ROW()+(0), COLUMN()+(-1), 1)), 2)</f>
        <v>32.21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8</v>
      </c>
      <c r="G20" s="11"/>
      <c r="H20" s="12">
        <v>0.27</v>
      </c>
      <c r="I20" s="12">
        <f ca="1">ROUND(INDIRECT(ADDRESS(ROW()+(0), COLUMN()+(-3), 1))*INDIRECT(ADDRESS(ROW()+(0), COLUMN()+(-1), 1)), 2)</f>
        <v>2.16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0.25</v>
      </c>
      <c r="G21" s="11"/>
      <c r="H21" s="12">
        <v>6.85</v>
      </c>
      <c r="I21" s="12">
        <f ca="1">ROUND(INDIRECT(ADDRESS(ROW()+(0), COLUMN()+(-3), 1))*INDIRECT(ADDRESS(ROW()+(0), COLUMN()+(-1), 1)), 2)</f>
        <v>1.71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0.45</v>
      </c>
      <c r="G22" s="13"/>
      <c r="H22" s="14">
        <v>9.01</v>
      </c>
      <c r="I22" s="14">
        <f ca="1">ROUND(INDIRECT(ADDRESS(ROW()+(0), COLUMN()+(-3), 1))*INDIRECT(ADDRESS(ROW()+(0), COLUMN()+(-1), 1)), 2)</f>
        <v>4.05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88.78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0.762</v>
      </c>
      <c r="G25" s="11"/>
      <c r="H25" s="12">
        <v>23.16</v>
      </c>
      <c r="I25" s="12">
        <f ca="1">ROUND(INDIRECT(ADDRESS(ROW()+(0), COLUMN()+(-3), 1))*INDIRECT(ADDRESS(ROW()+(0), COLUMN()+(-1), 1)), 2)</f>
        <v>17.65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3">
        <v>0.762</v>
      </c>
      <c r="G26" s="13"/>
      <c r="H26" s="14">
        <v>21.78</v>
      </c>
      <c r="I26" s="14">
        <f ca="1">ROUND(INDIRECT(ADDRESS(ROW()+(0), COLUMN()+(-3), 1))*INDIRECT(ADDRESS(ROW()+(0), COLUMN()+(-1), 1)), 2)</f>
        <v>16.6</v>
      </c>
    </row>
    <row r="27" spans="1:9" ht="13.50" thickBot="1" customHeight="1">
      <c r="A27" s="15"/>
      <c r="B27" s="15"/>
      <c r="C27" s="15"/>
      <c r="D27" s="15"/>
      <c r="E27" s="15"/>
      <c r="F27" s="9" t="s">
        <v>59</v>
      </c>
      <c r="G27" s="9"/>
      <c r="H27" s="9"/>
      <c r="I27" s="17">
        <f ca="1">ROUND(SUM(INDIRECT(ADDRESS(ROW()+(-1), COLUMN()+(0), 1)),INDIRECT(ADDRESS(ROW()+(-2), COLUMN()+(0), 1))), 2)</f>
        <v>34.25</v>
      </c>
    </row>
    <row r="28" spans="1:9" ht="13.50" thickBot="1" customHeight="1">
      <c r="A28" s="15">
        <v>3</v>
      </c>
      <c r="B28" s="15"/>
      <c r="C28" s="15"/>
      <c r="D28" s="18" t="s">
        <v>60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61</v>
      </c>
      <c r="D29" s="19" t="s">
        <v>62</v>
      </c>
      <c r="E29" s="19"/>
      <c r="F29" s="13">
        <v>2</v>
      </c>
      <c r="G29" s="13"/>
      <c r="H29" s="14">
        <f ca="1">ROUND(SUM(INDIRECT(ADDRESS(ROW()+(-2), COLUMN()+(1), 1)),INDIRECT(ADDRESS(ROW()+(-6), COLUMN()+(1), 1))), 2)</f>
        <v>123.03</v>
      </c>
      <c r="I29" s="14">
        <f ca="1">ROUND(INDIRECT(ADDRESS(ROW()+(0), COLUMN()+(-3), 1))*INDIRECT(ADDRESS(ROW()+(0), COLUMN()+(-1), 1))/100, 2)</f>
        <v>2.46</v>
      </c>
    </row>
    <row r="30" spans="1:9" ht="13.50" thickBot="1" customHeight="1">
      <c r="A30" s="21" t="s">
        <v>63</v>
      </c>
      <c r="B30" s="21"/>
      <c r="C30" s="22"/>
      <c r="D30" s="23"/>
      <c r="E30" s="23"/>
      <c r="F30" s="24" t="s">
        <v>64</v>
      </c>
      <c r="G30" s="24"/>
      <c r="H30" s="25"/>
      <c r="I30" s="26">
        <f ca="1">ROUND(SUM(INDIRECT(ADDRESS(ROW()+(-1), COLUMN()+(0), 1)),INDIRECT(ADDRESS(ROW()+(-3), COLUMN()+(0), 1)),INDIRECT(ADDRESS(ROW()+(-7), COLUMN()+(0), 1))), 2)</f>
        <v>125.49</v>
      </c>
    </row>
    <row r="33" spans="1:9" ht="13.50" thickBot="1" customHeight="1">
      <c r="A33" s="27" t="s">
        <v>65</v>
      </c>
      <c r="B33" s="27"/>
      <c r="C33" s="27"/>
      <c r="D33" s="27"/>
      <c r="E33" s="27" t="s">
        <v>66</v>
      </c>
      <c r="F33" s="27"/>
      <c r="G33" s="27" t="s">
        <v>67</v>
      </c>
      <c r="H33" s="27"/>
      <c r="I33" s="27" t="s">
        <v>68</v>
      </c>
    </row>
    <row r="34" spans="1:9" ht="13.50" thickBot="1" customHeight="1">
      <c r="A34" s="28" t="s">
        <v>69</v>
      </c>
      <c r="B34" s="28"/>
      <c r="C34" s="28"/>
      <c r="D34" s="28"/>
      <c r="E34" s="29">
        <v>1.11201e+006</v>
      </c>
      <c r="F34" s="29"/>
      <c r="G34" s="29">
        <v>1.11201e+006</v>
      </c>
      <c r="H34" s="29"/>
      <c r="I34" s="29" t="s">
        <v>70</v>
      </c>
    </row>
    <row r="35" spans="1:9" ht="24.00" thickBot="1" customHeight="1">
      <c r="A35" s="30" t="s">
        <v>71</v>
      </c>
      <c r="B35" s="30"/>
      <c r="C35" s="30"/>
      <c r="D35" s="30"/>
      <c r="E35" s="31"/>
      <c r="F35" s="31"/>
      <c r="G35" s="31"/>
      <c r="H35" s="31"/>
      <c r="I35" s="31"/>
    </row>
    <row r="36" spans="1:9" ht="13.50" thickBot="1" customHeight="1">
      <c r="A36" s="28" t="s">
        <v>72</v>
      </c>
      <c r="B36" s="28"/>
      <c r="C36" s="28"/>
      <c r="D36" s="28"/>
      <c r="E36" s="29">
        <v>112011</v>
      </c>
      <c r="F36" s="29"/>
      <c r="G36" s="29">
        <v>112011</v>
      </c>
      <c r="H36" s="29"/>
      <c r="I36" s="29" t="s">
        <v>73</v>
      </c>
    </row>
    <row r="37" spans="1:9" ht="13.50" thickBot="1" customHeight="1">
      <c r="A37" s="30" t="s">
        <v>74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28" t="s">
        <v>75</v>
      </c>
      <c r="B38" s="28"/>
      <c r="C38" s="28"/>
      <c r="D38" s="28"/>
      <c r="E38" s="29">
        <v>122006</v>
      </c>
      <c r="F38" s="29"/>
      <c r="G38" s="29">
        <v>122007</v>
      </c>
      <c r="H38" s="29"/>
      <c r="I38" s="29" t="s">
        <v>76</v>
      </c>
    </row>
    <row r="39" spans="1:9" ht="13.50" thickBot="1" customHeight="1">
      <c r="A39" s="30" t="s">
        <v>77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</row>
  </sheetData>
  <mergeCells count="8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