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<sst xmlns="http://schemas.openxmlformats.org/spreadsheetml/2006/main" count="123" uniqueCount="123">
  <si>
    <t xml:space="preserve"/>
  </si>
  <si>
    <t xml:space="preserve">UFF010</t>
  </si>
  <si>
    <t xml:space="preserve">m²</t>
  </si>
  <si>
    <t xml:space="preserve">Firme flexible.</t>
  </si>
  <si>
    <r>
      <rPr>
        <sz val="8.25"/>
        <color rgb="FF000000"/>
        <rFont val="Arial"/>
        <family val="2"/>
      </rPr>
      <t xml:space="preserve">Firme flexible para tráfico pesado T0 sobre explanada E3, compuesto de capa de 25 cm de espesor de suelocemento SC40, y mezcla bituminosa en caliente: capa base de 12 cm de AC 32 base S, según UNE-EN 13108-1; capa intermedia de 5 cm de AC 22 bin D, según UNE-EN 13108-1; capa de rodadura de 3 cm de BBTM 11B, según UNE-EN 13108-2.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</si>
  <si>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</si>
  <si>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</si>
  <si>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</si>
  <si>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</si>
  <si>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</si>
  <si>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</si>
  <si>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</si>
  <si>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mt01arp100c</t>
  </si>
  <si>
    <t xml:space="preserve">t</t>
  </si>
  <si>
    <t xml:space="preserve">Material granular para la fabricación de SC40, adecuado para tráfico T0, según PG-3. Según UNE-EN 13043.</t>
  </si>
  <si>
    <t xml:space="preserve">mt08cet020c</t>
  </si>
  <si>
    <t xml:space="preserve">t</t>
  </si>
  <si>
    <t xml:space="preserve">Cemento CEM II / A-V 32,5 N, a granel, según UNE-EN 197-1.</t>
  </si>
  <si>
    <t xml:space="preserve">mt14ebc010a</t>
  </si>
  <si>
    <t xml:space="preserve">kg</t>
  </si>
  <si>
    <t xml:space="preserve">Emulsión bituminosa, tipo ECR-1, a base de betún asfáltico, según PG-3.</t>
  </si>
  <si>
    <t xml:space="preserve">mt01arp120acca</t>
  </si>
  <si>
    <t xml:space="preserve">t</t>
  </si>
  <si>
    <t xml:space="preserve">Material granular para la fabricación de mezcla bituminosa en caliente AC 32 base S, según UNE-EN 13108-1, coeficiente de Los Ángeles &lt;=25, adecuado para tráfico T0, según PG-3. Según UNE-EN 13043.</t>
  </si>
  <si>
    <t xml:space="preserve">mt01arp060a</t>
  </si>
  <si>
    <t xml:space="preserve">t</t>
  </si>
  <si>
    <t xml:space="preserve">Filler calizo, para mezcla bituminosa en caliente.</t>
  </si>
  <si>
    <t xml:space="preserve">mt14ebc020ead1b</t>
  </si>
  <si>
    <t xml:space="preserve">t</t>
  </si>
  <si>
    <t xml:space="preserve">Betún asfáltico B40/50, según PG-3.</t>
  </si>
  <si>
    <t xml:space="preserve">mt01arp120bche</t>
  </si>
  <si>
    <t xml:space="preserve">t</t>
  </si>
  <si>
    <t xml:space="preserve">Material granular para la fabricación de mezcla bituminosa en caliente AC 22 bin D, según UNE-EN 13108-1, coeficiente de Los Ángeles &lt;=25, adecuado para tráfico T0, según PG-3. Según UNE-EN 13043.</t>
  </si>
  <si>
    <t xml:space="preserve">mt01arp060b</t>
  </si>
  <si>
    <t xml:space="preserve">t</t>
  </si>
  <si>
    <t xml:space="preserve">Filler calizo, para mezcla bituminosa en caliente.</t>
  </si>
  <si>
    <t xml:space="preserve">mt14ebc020fbe1b</t>
  </si>
  <si>
    <t xml:space="preserve">t</t>
  </si>
  <si>
    <t xml:space="preserve">Betún asfáltico B40/50, según PG-3.</t>
  </si>
  <si>
    <t xml:space="preserve">mt01arp120ccpm</t>
  </si>
  <si>
    <t xml:space="preserve">t</t>
  </si>
  <si>
    <t xml:space="preserve">Material granular para la fabricación de mezcla bituminosa en caliente BBTM 11B, según UNE-EN 13108-2, coeficiente de Los Ángeles &lt;=15, adecuado para tráfico T00, según PG-3. Según UNE-EN 13043.</t>
  </si>
  <si>
    <t xml:space="preserve">mt01arp060c</t>
  </si>
  <si>
    <t xml:space="preserve">t</t>
  </si>
  <si>
    <t xml:space="preserve">Filler calizo, para mezcla bituminosa en caliente.</t>
  </si>
  <si>
    <t xml:space="preserve">mt14ebc020gjX1h</t>
  </si>
  <si>
    <t xml:space="preserve">t</t>
  </si>
  <si>
    <t xml:space="preserve">Betún asfáltico modificado con polímeros BM-3c, según PG-3.</t>
  </si>
  <si>
    <t xml:space="preserve">Subtotal materiales:</t>
  </si>
  <si>
    <t xml:space="preserve">Equipo y maquinaria</t>
  </si>
  <si>
    <t xml:space="preserve">mq10csc010</t>
  </si>
  <si>
    <t xml:space="preserve">h</t>
  </si>
  <si>
    <t xml:space="preserve">Central discontinua para tratamiento de materiales con cemento, de 160 t/h.</t>
  </si>
  <si>
    <t xml:space="preserve">mq04tkt010</t>
  </si>
  <si>
    <t xml:space="preserve">t·km</t>
  </si>
  <si>
    <t xml:space="preserve">Transporte de áridos.</t>
  </si>
  <si>
    <t xml:space="preserve">mq04cab010d</t>
  </si>
  <si>
    <t xml:space="preserve">h</t>
  </si>
  <si>
    <t xml:space="preserve">Camión basculante de 14 t de carga, de 184 kW.</t>
  </si>
  <si>
    <t xml:space="preserve">mq01mot010b</t>
  </si>
  <si>
    <t xml:space="preserve">h</t>
  </si>
  <si>
    <t xml:space="preserve">Motoniveladora de 154 kW.</t>
  </si>
  <si>
    <t xml:space="preserve">mq02cia020j</t>
  </si>
  <si>
    <t xml:space="preserve">h</t>
  </si>
  <si>
    <t xml:space="preserve">Camión cisterna, de 8 m³ de capacidad.</t>
  </si>
  <si>
    <t xml:space="preserve">mq02rov010i</t>
  </si>
  <si>
    <t xml:space="preserve">h</t>
  </si>
  <si>
    <t xml:space="preserve">Compactador monocilíndrico vibrante autopropulsado, de 129 kW, de 16,2 t, anchura de trabajo 213,4 cm.</t>
  </si>
  <si>
    <t xml:space="preserve">mq01pan010a</t>
  </si>
  <si>
    <t xml:space="preserve">h</t>
  </si>
  <si>
    <t xml:space="preserve">Pala cargadora sobre neumáticos de 120 kW/1,9 m³.</t>
  </si>
  <si>
    <t xml:space="preserve">mq02cia020f</t>
  </si>
  <si>
    <t xml:space="preserve">h</t>
  </si>
  <si>
    <t xml:space="preserve">Camión cisterna equipado para riego, de 8 m³ de capacidad.</t>
  </si>
  <si>
    <t xml:space="preserve">mq11bar010</t>
  </si>
  <si>
    <t xml:space="preserve">h</t>
  </si>
  <si>
    <t xml:space="preserve">Barredora remolcada con motor auxiliar.</t>
  </si>
  <si>
    <t xml:space="preserve">mq10mbc010</t>
  </si>
  <si>
    <t xml:space="preserve">h</t>
  </si>
  <si>
    <t xml:space="preserve">Central asfáltica continua para fabricación de mezcla bituminosa en caliente, de 200 t/h.</t>
  </si>
  <si>
    <t xml:space="preserve">mq04tkt020</t>
  </si>
  <si>
    <t xml:space="preserve">t·km</t>
  </si>
  <si>
    <t xml:space="preserve">Transporte de aglomerado.</t>
  </si>
  <si>
    <t xml:space="preserve">mq04deq010</t>
  </si>
  <si>
    <t xml:space="preserve">Ud</t>
  </si>
  <si>
    <t xml:space="preserve">Desplazamiento de maquinaria de fabricación de mezcla bituminosa en caliente.</t>
  </si>
  <si>
    <t xml:space="preserve">mq11ext030</t>
  </si>
  <si>
    <t xml:space="preserve">h</t>
  </si>
  <si>
    <t xml:space="preserve">Extendedora asfáltica de cadenas, de 81 kW.</t>
  </si>
  <si>
    <t xml:space="preserve">mq02rot030b</t>
  </si>
  <si>
    <t xml:space="preserve">h</t>
  </si>
  <si>
    <t xml:space="preserve">Compactador tándem autopropulsado, de 63 kW, de 9,65 t, anchura de trabajo 168 cm.</t>
  </si>
  <si>
    <t xml:space="preserve">mq11com010</t>
  </si>
  <si>
    <t xml:space="preserve">h</t>
  </si>
  <si>
    <t xml:space="preserve">Compactador de neumáticos autopropulsado, de 12/22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</si>
  <si>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</si>
  <si>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</si>
  <si>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</si>
  <si>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</si>
  <si>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</si>
  <si>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</si>
  <si>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</si>
  <si>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</si>
  <si>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</si>
  <si>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</si>
  <si>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</si>
  <si>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</si>
  <si>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</si>
  <si>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</si>
  <si>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</si>
  <si>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</si>
  <si>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</si>
  <si>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</si>
  <si>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13043:2002</t>
  </si>
  <si>
    <t xml:space="preserve">2+/4</t>
  </si>
  <si>
    <t xml:space="preserve">Áridos para mezclas bituminosas y tratamientos superficiales de carreteras, aeropuertos y otras zonas pavimentadas.</t>
  </si>
  <si>
    <t xml:space="preserve">EN  13043:2002/AC:2004</t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</si>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</sst>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55" customWidth="1"/>
    <col min="4" max="4" width="7.65" customWidth="1"/>
    <col min="5" max="5" width="66.64" customWidth="1"/>
    <col min="6" max="6" width="1.70" customWidth="1"/>
    <col min="7" max="7" width="12.75" customWidth="1"/>
    <col min="8" max="8" width="1.70" customWidth="1"/>
    <col min="9" max="9" width="12.75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0.553</v>
      </c>
      <c r="G10" s="11"/>
      <c r="H10" s="11"/>
      <c r="I10" s="12">
        <v>2.5</v>
      </c>
      <c r="J10" s="12">
        <f ca="1">ROUND(INDIRECT(ADDRESS(ROW()+(0), COLUMN()+(-4), 1))*INDIRECT(ADDRESS(ROW()+(0), COLUMN()+(-1), 1)), 2)</f>
        <v>1.38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0.017</v>
      </c>
      <c r="G11" s="11"/>
      <c r="H11" s="11"/>
      <c r="I11" s="12">
        <v>92.44</v>
      </c>
      <c r="J11" s="12">
        <f ca="1">ROUND(INDIRECT(ADDRESS(ROW()+(0), COLUMN()+(-4), 1))*INDIRECT(ADDRESS(ROW()+(0), COLUMN()+(-1), 1)), 2)</f>
        <v>1.57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3.8</v>
      </c>
      <c r="G12" s="11"/>
      <c r="H12" s="11"/>
      <c r="I12" s="12">
        <v>0.24</v>
      </c>
      <c r="J12" s="12">
        <f ca="1">ROUND(INDIRECT(ADDRESS(ROW()+(0), COLUMN()+(-4), 1))*INDIRECT(ADDRESS(ROW()+(0), COLUMN()+(-1), 1)), 2)</f>
        <v>0.91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0.253</v>
      </c>
      <c r="G13" s="11"/>
      <c r="H13" s="11"/>
      <c r="I13" s="12">
        <v>8.9</v>
      </c>
      <c r="J13" s="12">
        <f ca="1">ROUND(INDIRECT(ADDRESS(ROW()+(0), COLUMN()+(-4), 1))*INDIRECT(ADDRESS(ROW()+(0), COLUMN()+(-1), 1)), 2)</f>
        <v>2.25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0.011</v>
      </c>
      <c r="G14" s="11"/>
      <c r="H14" s="11"/>
      <c r="I14" s="12">
        <v>41</v>
      </c>
      <c r="J14" s="12">
        <f ca="1">ROUND(INDIRECT(ADDRESS(ROW()+(0), COLUMN()+(-4), 1))*INDIRECT(ADDRESS(ROW()+(0), COLUMN()+(-1), 1)), 2)</f>
        <v>0.45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0.01</v>
      </c>
      <c r="G15" s="11"/>
      <c r="H15" s="11"/>
      <c r="I15" s="12">
        <v>292.74</v>
      </c>
      <c r="J15" s="12">
        <f ca="1">ROUND(INDIRECT(ADDRESS(ROW()+(0), COLUMN()+(-4), 1))*INDIRECT(ADDRESS(ROW()+(0), COLUMN()+(-1), 1)), 2)</f>
        <v>2.93</v>
      </c>
    </row>
    <row r="16" spans="1:10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0.104</v>
      </c>
      <c r="G16" s="11"/>
      <c r="H16" s="11"/>
      <c r="I16" s="12">
        <v>9.26</v>
      </c>
      <c r="J16" s="12">
        <f ca="1">ROUND(INDIRECT(ADDRESS(ROW()+(0), COLUMN()+(-4), 1))*INDIRECT(ADDRESS(ROW()+(0), COLUMN()+(-1), 1)), 2)</f>
        <v>0.96</v>
      </c>
    </row>
    <row r="17" spans="1:10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0.005</v>
      </c>
      <c r="G17" s="11"/>
      <c r="H17" s="11"/>
      <c r="I17" s="12">
        <v>41</v>
      </c>
      <c r="J17" s="12">
        <f ca="1">ROUND(INDIRECT(ADDRESS(ROW()+(0), COLUMN()+(-4), 1))*INDIRECT(ADDRESS(ROW()+(0), COLUMN()+(-1), 1)), 2)</f>
        <v>0.21</v>
      </c>
    </row>
    <row r="18" spans="1:10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0.005</v>
      </c>
      <c r="G18" s="11"/>
      <c r="H18" s="11"/>
      <c r="I18" s="12">
        <v>292.74</v>
      </c>
      <c r="J18" s="12">
        <f ca="1">ROUND(INDIRECT(ADDRESS(ROW()+(0), COLUMN()+(-4), 1))*INDIRECT(ADDRESS(ROW()+(0), COLUMN()+(-1), 1)), 2)</f>
        <v>1.46</v>
      </c>
    </row>
    <row r="19" spans="1:10" ht="34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0.061</v>
      </c>
      <c r="G19" s="11"/>
      <c r="H19" s="11"/>
      <c r="I19" s="12">
        <v>10.15</v>
      </c>
      <c r="J19" s="12">
        <f ca="1">ROUND(INDIRECT(ADDRESS(ROW()+(0), COLUMN()+(-4), 1))*INDIRECT(ADDRESS(ROW()+(0), COLUMN()+(-1), 1)), 2)</f>
        <v>0.62</v>
      </c>
    </row>
    <row r="20" spans="1:10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0.004</v>
      </c>
      <c r="G20" s="11"/>
      <c r="H20" s="11"/>
      <c r="I20" s="12">
        <v>41</v>
      </c>
      <c r="J20" s="12">
        <f ca="1">ROUND(INDIRECT(ADDRESS(ROW()+(0), COLUMN()+(-4), 1))*INDIRECT(ADDRESS(ROW()+(0), COLUMN()+(-1), 1)), 2)</f>
        <v>0.16</v>
      </c>
    </row>
    <row r="21" spans="1:10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3">
        <v>0.003</v>
      </c>
      <c r="G21" s="13"/>
      <c r="H21" s="13"/>
      <c r="I21" s="14">
        <v>415.14</v>
      </c>
      <c r="J21" s="14">
        <f ca="1">ROUND(INDIRECT(ADDRESS(ROW()+(0), COLUMN()+(-4), 1))*INDIRECT(ADDRESS(ROW()+(0), COLUMN()+(-1), 1)), 2)</f>
        <v>1.25</v>
      </c>
    </row>
    <row r="22" spans="1:10" ht="13.50" thickBot="1" customHeight="1">
      <c r="A22" s="15"/>
      <c r="B22" s="15"/>
      <c r="C22" s="15"/>
      <c r="D22" s="15"/>
      <c r="E22" s="15"/>
      <c r="F22" s="9" t="s">
        <v>48</v>
      </c>
      <c r="G22" s="9"/>
      <c r="H22" s="9"/>
      <c r="I22" s="9"/>
      <c r="J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14.15</v>
      </c>
    </row>
    <row r="23" spans="1:10" ht="13.50" thickBot="1" customHeight="1">
      <c r="A23" s="15">
        <v>2</v>
      </c>
      <c r="B23" s="15"/>
      <c r="C23" s="15"/>
      <c r="D23" s="15"/>
      <c r="E23" s="18" t="s">
        <v>49</v>
      </c>
      <c r="F23" s="18"/>
      <c r="G23" s="18"/>
      <c r="H23" s="18"/>
      <c r="I23" s="15"/>
      <c r="J23" s="15"/>
    </row>
    <row r="24" spans="1:10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0.007</v>
      </c>
      <c r="G24" s="11"/>
      <c r="H24" s="11"/>
      <c r="I24" s="12">
        <v>96.9</v>
      </c>
      <c r="J24" s="12">
        <f ca="1">ROUND(INDIRECT(ADDRESS(ROW()+(0), COLUMN()+(-4), 1))*INDIRECT(ADDRESS(ROW()+(0), COLUMN()+(-1), 1)), 2)</f>
        <v>0.68</v>
      </c>
    </row>
    <row r="25" spans="1:10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9.911</v>
      </c>
      <c r="G25" s="11"/>
      <c r="H25" s="11"/>
      <c r="I25" s="12">
        <v>0.12</v>
      </c>
      <c r="J25" s="12">
        <f ca="1">ROUND(INDIRECT(ADDRESS(ROW()+(0), COLUMN()+(-4), 1))*INDIRECT(ADDRESS(ROW()+(0), COLUMN()+(-1), 1)), 2)</f>
        <v>1.19</v>
      </c>
    </row>
    <row r="26" spans="1:10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0.02</v>
      </c>
      <c r="G26" s="11"/>
      <c r="H26" s="11"/>
      <c r="I26" s="12">
        <v>43.84</v>
      </c>
      <c r="J26" s="12">
        <f ca="1">ROUND(INDIRECT(ADDRESS(ROW()+(0), COLUMN()+(-4), 1))*INDIRECT(ADDRESS(ROW()+(0), COLUMN()+(-1), 1)), 2)</f>
        <v>0.88</v>
      </c>
    </row>
    <row r="27" spans="1:10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0.007</v>
      </c>
      <c r="G27" s="11"/>
      <c r="H27" s="11"/>
      <c r="I27" s="12">
        <v>83.88</v>
      </c>
      <c r="J27" s="12">
        <f ca="1">ROUND(INDIRECT(ADDRESS(ROW()+(0), COLUMN()+(-4), 1))*INDIRECT(ADDRESS(ROW()+(0), COLUMN()+(-1), 1)), 2)</f>
        <v>0.59</v>
      </c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0.014</v>
      </c>
      <c r="G28" s="11"/>
      <c r="H28" s="11"/>
      <c r="I28" s="12">
        <v>118.9</v>
      </c>
      <c r="J28" s="12">
        <f ca="1">ROUND(INDIRECT(ADDRESS(ROW()+(0), COLUMN()+(-4), 1))*INDIRECT(ADDRESS(ROW()+(0), COLUMN()+(-1), 1)), 2)</f>
        <v>1.66</v>
      </c>
    </row>
    <row r="29" spans="1:10" ht="24.0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0.007</v>
      </c>
      <c r="G29" s="11"/>
      <c r="H29" s="11"/>
      <c r="I29" s="12">
        <v>69.78</v>
      </c>
      <c r="J29" s="12">
        <f ca="1">ROUND(INDIRECT(ADDRESS(ROW()+(0), COLUMN()+(-4), 1))*INDIRECT(ADDRESS(ROW()+(0), COLUMN()+(-1), 1)), 2)</f>
        <v>0.49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1">
        <v>0.02</v>
      </c>
      <c r="G30" s="11"/>
      <c r="H30" s="11"/>
      <c r="I30" s="12">
        <v>45.06</v>
      </c>
      <c r="J30" s="12">
        <f ca="1">ROUND(INDIRECT(ADDRESS(ROW()+(0), COLUMN()+(-4), 1))*INDIRECT(ADDRESS(ROW()+(0), COLUMN()+(-1), 1)), 2)</f>
        <v>0.9</v>
      </c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1">
        <v>0.012</v>
      </c>
      <c r="G31" s="11"/>
      <c r="H31" s="11"/>
      <c r="I31" s="12">
        <v>123</v>
      </c>
      <c r="J31" s="12">
        <f ca="1">ROUND(INDIRECT(ADDRESS(ROW()+(0), COLUMN()+(-4), 1))*INDIRECT(ADDRESS(ROW()+(0), COLUMN()+(-1), 1)), 2)</f>
        <v>1.48</v>
      </c>
    </row>
    <row r="32" spans="1:10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1">
        <v>0.007</v>
      </c>
      <c r="G32" s="11"/>
      <c r="H32" s="11"/>
      <c r="I32" s="12">
        <v>66.67</v>
      </c>
      <c r="J32" s="12">
        <f ca="1">ROUND(INDIRECT(ADDRESS(ROW()+(0), COLUMN()+(-4), 1))*INDIRECT(ADDRESS(ROW()+(0), COLUMN()+(-1), 1)), 2)</f>
        <v>0.47</v>
      </c>
    </row>
    <row r="33" spans="1:10" ht="24.0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1">
        <v>0.013</v>
      </c>
      <c r="G33" s="11"/>
      <c r="H33" s="11"/>
      <c r="I33" s="12">
        <v>346.08</v>
      </c>
      <c r="J33" s="12">
        <f ca="1">ROUND(INDIRECT(ADDRESS(ROW()+(0), COLUMN()+(-4), 1))*INDIRECT(ADDRESS(ROW()+(0), COLUMN()+(-1), 1)), 2)</f>
        <v>4.5</v>
      </c>
    </row>
    <row r="34" spans="1:10" ht="13.50" thickBot="1" customHeight="1">
      <c r="A34" s="1" t="s">
        <v>80</v>
      </c>
      <c r="B34" s="1"/>
      <c r="C34" s="1"/>
      <c r="D34" s="10" t="s">
        <v>81</v>
      </c>
      <c r="E34" s="1" t="s">
        <v>82</v>
      </c>
      <c r="F34" s="11">
        <v>7.929</v>
      </c>
      <c r="G34" s="11"/>
      <c r="H34" s="11"/>
      <c r="I34" s="12">
        <v>0.12</v>
      </c>
      <c r="J34" s="12">
        <f ca="1">ROUND(INDIRECT(ADDRESS(ROW()+(0), COLUMN()+(-4), 1))*INDIRECT(ADDRESS(ROW()+(0), COLUMN()+(-1), 1)), 2)</f>
        <v>0.95</v>
      </c>
    </row>
    <row r="35" spans="1:10" ht="13.50" thickBot="1" customHeight="1">
      <c r="A35" s="1" t="s">
        <v>83</v>
      </c>
      <c r="B35" s="1"/>
      <c r="C35" s="1"/>
      <c r="D35" s="10" t="s">
        <v>84</v>
      </c>
      <c r="E35" s="1" t="s">
        <v>85</v>
      </c>
      <c r="F35" s="11">
        <v>1</v>
      </c>
      <c r="G35" s="11"/>
      <c r="H35" s="11"/>
      <c r="I35" s="12">
        <v>1.15</v>
      </c>
      <c r="J35" s="12">
        <f ca="1">ROUND(INDIRECT(ADDRESS(ROW()+(0), COLUMN()+(-4), 1))*INDIRECT(ADDRESS(ROW()+(0), COLUMN()+(-1), 1)), 2)</f>
        <v>1.15</v>
      </c>
    </row>
    <row r="36" spans="1:10" ht="13.50" thickBot="1" customHeight="1">
      <c r="A36" s="1" t="s">
        <v>86</v>
      </c>
      <c r="B36" s="1"/>
      <c r="C36" s="1"/>
      <c r="D36" s="10" t="s">
        <v>87</v>
      </c>
      <c r="E36" s="1" t="s">
        <v>88</v>
      </c>
      <c r="F36" s="11">
        <v>0.013</v>
      </c>
      <c r="G36" s="11"/>
      <c r="H36" s="11"/>
      <c r="I36" s="12">
        <v>227.25</v>
      </c>
      <c r="J36" s="12">
        <f ca="1">ROUND(INDIRECT(ADDRESS(ROW()+(0), COLUMN()+(-4), 1))*INDIRECT(ADDRESS(ROW()+(0), COLUMN()+(-1), 1)), 2)</f>
        <v>2.95</v>
      </c>
    </row>
    <row r="37" spans="1:10" ht="24.00" thickBot="1" customHeight="1">
      <c r="A37" s="1" t="s">
        <v>89</v>
      </c>
      <c r="B37" s="1"/>
      <c r="C37" s="1"/>
      <c r="D37" s="10" t="s">
        <v>90</v>
      </c>
      <c r="E37" s="1" t="s">
        <v>91</v>
      </c>
      <c r="F37" s="11">
        <v>0.013</v>
      </c>
      <c r="G37" s="11"/>
      <c r="H37" s="11"/>
      <c r="I37" s="12">
        <v>45.92</v>
      </c>
      <c r="J37" s="12">
        <f ca="1">ROUND(INDIRECT(ADDRESS(ROW()+(0), COLUMN()+(-4), 1))*INDIRECT(ADDRESS(ROW()+(0), COLUMN()+(-1), 1)), 2)</f>
        <v>0.6</v>
      </c>
    </row>
    <row r="38" spans="1:10" ht="13.50" thickBot="1" customHeight="1">
      <c r="A38" s="1" t="s">
        <v>92</v>
      </c>
      <c r="B38" s="1"/>
      <c r="C38" s="1"/>
      <c r="D38" s="10" t="s">
        <v>93</v>
      </c>
      <c r="E38" s="1" t="s">
        <v>94</v>
      </c>
      <c r="F38" s="13">
        <v>0.013</v>
      </c>
      <c r="G38" s="13"/>
      <c r="H38" s="13"/>
      <c r="I38" s="14">
        <v>65.18</v>
      </c>
      <c r="J38" s="14">
        <f ca="1">ROUND(INDIRECT(ADDRESS(ROW()+(0), COLUMN()+(-4), 1))*INDIRECT(ADDRESS(ROW()+(0), COLUMN()+(-1), 1)), 2)</f>
        <v>0.85</v>
      </c>
    </row>
    <row r="39" spans="1:10" ht="13.50" thickBot="1" customHeight="1">
      <c r="A39" s="15"/>
      <c r="B39" s="15"/>
      <c r="C39" s="15"/>
      <c r="D39" s="15"/>
      <c r="E39" s="15"/>
      <c r="F39" s="9" t="s">
        <v>95</v>
      </c>
      <c r="G39" s="9"/>
      <c r="H39" s="9"/>
      <c r="I39" s="9"/>
      <c r="J3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19.34</v>
      </c>
    </row>
    <row r="40" spans="1:10" ht="13.50" thickBot="1" customHeight="1">
      <c r="A40" s="15">
        <v>3</v>
      </c>
      <c r="B40" s="15"/>
      <c r="C40" s="15"/>
      <c r="D40" s="15"/>
      <c r="E40" s="18" t="s">
        <v>96</v>
      </c>
      <c r="F40" s="18"/>
      <c r="G40" s="18"/>
      <c r="H40" s="18"/>
      <c r="I40" s="15"/>
      <c r="J40" s="15"/>
    </row>
    <row r="41" spans="1:10" ht="13.50" thickBot="1" customHeight="1">
      <c r="A41" s="1" t="s">
        <v>97</v>
      </c>
      <c r="B41" s="1"/>
      <c r="C41" s="1"/>
      <c r="D41" s="10" t="s">
        <v>98</v>
      </c>
      <c r="E41" s="1" t="s">
        <v>99</v>
      </c>
      <c r="F41" s="11">
        <v>0.019</v>
      </c>
      <c r="G41" s="11"/>
      <c r="H41" s="11"/>
      <c r="I41" s="12">
        <v>22.53</v>
      </c>
      <c r="J41" s="12">
        <f ca="1">ROUND(INDIRECT(ADDRESS(ROW()+(0), COLUMN()+(-4), 1))*INDIRECT(ADDRESS(ROW()+(0), COLUMN()+(-1), 1)), 2)</f>
        <v>0.43</v>
      </c>
    </row>
    <row r="42" spans="1:10" ht="13.50" thickBot="1" customHeight="1">
      <c r="A42" s="1" t="s">
        <v>100</v>
      </c>
      <c r="B42" s="1"/>
      <c r="C42" s="1"/>
      <c r="D42" s="10" t="s">
        <v>101</v>
      </c>
      <c r="E42" s="1" t="s">
        <v>102</v>
      </c>
      <c r="F42" s="13">
        <v>0.029</v>
      </c>
      <c r="G42" s="13"/>
      <c r="H42" s="13"/>
      <c r="I42" s="14">
        <v>21.78</v>
      </c>
      <c r="J42" s="14">
        <f ca="1">ROUND(INDIRECT(ADDRESS(ROW()+(0), COLUMN()+(-4), 1))*INDIRECT(ADDRESS(ROW()+(0), COLUMN()+(-1), 1)), 2)</f>
        <v>0.63</v>
      </c>
    </row>
    <row r="43" spans="1:10" ht="13.50" thickBot="1" customHeight="1">
      <c r="A43" s="15"/>
      <c r="B43" s="15"/>
      <c r="C43" s="15"/>
      <c r="D43" s="15"/>
      <c r="E43" s="15"/>
      <c r="F43" s="9" t="s">
        <v>103</v>
      </c>
      <c r="G43" s="9"/>
      <c r="H43" s="9"/>
      <c r="I43" s="9"/>
      <c r="J43" s="17">
        <f ca="1">ROUND(SUM(INDIRECT(ADDRESS(ROW()+(-1), COLUMN()+(0), 1)),INDIRECT(ADDRESS(ROW()+(-2), COLUMN()+(0), 1))), 2)</f>
        <v>1.06</v>
      </c>
    </row>
    <row r="44" spans="1:10" ht="13.50" thickBot="1" customHeight="1">
      <c r="A44" s="15">
        <v>4</v>
      </c>
      <c r="B44" s="15"/>
      <c r="C44" s="15"/>
      <c r="D44" s="15"/>
      <c r="E44" s="18" t="s">
        <v>104</v>
      </c>
      <c r="F44" s="18"/>
      <c r="G44" s="18"/>
      <c r="H44" s="18"/>
      <c r="I44" s="15"/>
      <c r="J44" s="15"/>
    </row>
    <row r="45" spans="1:10" ht="13.50" thickBot="1" customHeight="1">
      <c r="A45" s="19"/>
      <c r="B45" s="19"/>
      <c r="C45" s="19"/>
      <c r="D45" s="20" t="s">
        <v>105</v>
      </c>
      <c r="E45" s="19" t="s">
        <v>106</v>
      </c>
      <c r="F45" s="13">
        <v>2</v>
      </c>
      <c r="G45" s="13"/>
      <c r="H45" s="13"/>
      <c r="I45" s="14">
        <f ca="1">ROUND(SUM(INDIRECT(ADDRESS(ROW()+(-2), COLUMN()+(1), 1)),INDIRECT(ADDRESS(ROW()+(-6), COLUMN()+(1), 1)),INDIRECT(ADDRESS(ROW()+(-23), COLUMN()+(1), 1))), 2)</f>
        <v>34.55</v>
      </c>
      <c r="J45" s="14">
        <f ca="1">ROUND(INDIRECT(ADDRESS(ROW()+(0), COLUMN()+(-4), 1))*INDIRECT(ADDRESS(ROW()+(0), COLUMN()+(-1), 1))/100, 2)</f>
        <v>0.69</v>
      </c>
    </row>
    <row r="46" spans="1:10" ht="13.50" thickBot="1" customHeight="1">
      <c r="A46" s="21" t="s">
        <v>107</v>
      </c>
      <c r="B46" s="21"/>
      <c r="C46" s="21"/>
      <c r="D46" s="22"/>
      <c r="E46" s="23"/>
      <c r="F46" s="24" t="s">
        <v>108</v>
      </c>
      <c r="G46" s="24"/>
      <c r="H46" s="24"/>
      <c r="I46" s="25"/>
      <c r="J46" s="26">
        <f ca="1">ROUND(SUM(INDIRECT(ADDRESS(ROW()+(-1), COLUMN()+(0), 1)),INDIRECT(ADDRESS(ROW()+(-3), COLUMN()+(0), 1)),INDIRECT(ADDRESS(ROW()+(-7), COLUMN()+(0), 1)),INDIRECT(ADDRESS(ROW()+(-24), COLUMN()+(0), 1))), 2)</f>
        <v>35.24</v>
      </c>
    </row>
    <row r="49" spans="1:10" ht="13.50" thickBot="1" customHeight="1">
      <c r="A49" s="27" t="s">
        <v>109</v>
      </c>
      <c r="B49" s="27"/>
      <c r="C49" s="27"/>
      <c r="D49" s="27"/>
      <c r="E49" s="27"/>
      <c r="F49" s="27"/>
      <c r="G49" s="27" t="s">
        <v>110</v>
      </c>
      <c r="H49" s="27" t="s">
        <v>111</v>
      </c>
      <c r="I49" s="27"/>
      <c r="J49" s="27" t="s">
        <v>112</v>
      </c>
    </row>
    <row r="50" spans="1:10" ht="13.50" thickBot="1" customHeight="1">
      <c r="A50" s="28" t="s">
        <v>113</v>
      </c>
      <c r="B50" s="28"/>
      <c r="C50" s="28"/>
      <c r="D50" s="28"/>
      <c r="E50" s="28"/>
      <c r="F50" s="28"/>
      <c r="G50" s="29">
        <v>172003</v>
      </c>
      <c r="H50" s="29">
        <v>162004</v>
      </c>
      <c r="I50" s="29"/>
      <c r="J50" s="29" t="s">
        <v>114</v>
      </c>
    </row>
    <row r="51" spans="1:10" ht="24.00" thickBot="1" customHeight="1">
      <c r="A51" s="30" t="s">
        <v>115</v>
      </c>
      <c r="B51" s="30"/>
      <c r="C51" s="30"/>
      <c r="D51" s="30"/>
      <c r="E51" s="30"/>
      <c r="F51" s="30"/>
      <c r="G51" s="31"/>
      <c r="H51" s="31"/>
      <c r="I51" s="31"/>
      <c r="J51" s="31"/>
    </row>
    <row r="52" spans="1:10" ht="13.50" thickBot="1" customHeight="1">
      <c r="A52" s="32" t="s">
        <v>116</v>
      </c>
      <c r="B52" s="32"/>
      <c r="C52" s="32"/>
      <c r="D52" s="32"/>
      <c r="E52" s="32"/>
      <c r="F52" s="32"/>
      <c r="G52" s="33">
        <v>162006</v>
      </c>
      <c r="H52" s="33">
        <v>162006</v>
      </c>
      <c r="I52" s="33"/>
      <c r="J52" s="33"/>
    </row>
    <row r="53" spans="1:10" ht="13.50" thickBot="1" customHeight="1">
      <c r="A53" s="28" t="s">
        <v>117</v>
      </c>
      <c r="B53" s="28"/>
      <c r="C53" s="28"/>
      <c r="D53" s="28"/>
      <c r="E53" s="28"/>
      <c r="F53" s="28"/>
      <c r="G53" s="29">
        <v>172012</v>
      </c>
      <c r="H53" s="29">
        <v>172013</v>
      </c>
      <c r="I53" s="29"/>
      <c r="J53" s="29" t="s">
        <v>118</v>
      </c>
    </row>
    <row r="54" spans="1:10" ht="13.50" thickBot="1" customHeight="1">
      <c r="A54" s="32" t="s">
        <v>119</v>
      </c>
      <c r="B54" s="32"/>
      <c r="C54" s="32"/>
      <c r="D54" s="32"/>
      <c r="E54" s="32"/>
      <c r="F54" s="32"/>
      <c r="G54" s="33"/>
      <c r="H54" s="33"/>
      <c r="I54" s="33"/>
      <c r="J54" s="33"/>
    </row>
    <row r="57" spans="1:1" ht="33.75" thickBot="1" customHeight="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</row>
    <row r="58" spans="1:1" ht="33.75" thickBot="1" customHeight="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</row>
    <row r="59" spans="1:1" ht="33.75" thickBot="1" customHeight="1">
      <c r="A59" s="1" t="s">
        <v>122</v>
      </c>
      <c r="B59" s="1"/>
      <c r="C59" s="1"/>
      <c r="D59" s="1"/>
      <c r="E59" s="1"/>
      <c r="F59" s="1"/>
      <c r="G59" s="1"/>
      <c r="H59" s="1"/>
      <c r="I59" s="1"/>
      <c r="J59" s="1"/>
    </row>
  </sheetData>
  <mergeCells count="98">
    <mergeCell ref="A1:J1"/>
    <mergeCell ref="C3:J3"/>
    <mergeCell ref="A5:J5"/>
    <mergeCell ref="A8:C8"/>
    <mergeCell ref="F8:H8"/>
    <mergeCell ref="A9:C9"/>
    <mergeCell ref="E9:H9"/>
    <mergeCell ref="A10:C10"/>
    <mergeCell ref="F10:H10"/>
    <mergeCell ref="A11:C11"/>
    <mergeCell ref="F11:H11"/>
    <mergeCell ref="A12:C12"/>
    <mergeCell ref="F12:H12"/>
    <mergeCell ref="A13:C13"/>
    <mergeCell ref="F13:H13"/>
    <mergeCell ref="A14:C14"/>
    <mergeCell ref="F14:H14"/>
    <mergeCell ref="A15:C15"/>
    <mergeCell ref="F15:H15"/>
    <mergeCell ref="A16:C16"/>
    <mergeCell ref="F16:H16"/>
    <mergeCell ref="A17:C17"/>
    <mergeCell ref="F17:H17"/>
    <mergeCell ref="A18:C18"/>
    <mergeCell ref="F18:H18"/>
    <mergeCell ref="A19:C19"/>
    <mergeCell ref="F19:H19"/>
    <mergeCell ref="A20:C20"/>
    <mergeCell ref="F20:H20"/>
    <mergeCell ref="A21:C21"/>
    <mergeCell ref="F21:H21"/>
    <mergeCell ref="A22:C22"/>
    <mergeCell ref="F22:I22"/>
    <mergeCell ref="A23:C23"/>
    <mergeCell ref="E23:H23"/>
    <mergeCell ref="A24:C24"/>
    <mergeCell ref="F24:H24"/>
    <mergeCell ref="A25:C25"/>
    <mergeCell ref="F25:H25"/>
    <mergeCell ref="A26:C26"/>
    <mergeCell ref="F26:H26"/>
    <mergeCell ref="A27:C27"/>
    <mergeCell ref="F27:H27"/>
    <mergeCell ref="A28:C28"/>
    <mergeCell ref="F28:H28"/>
    <mergeCell ref="A29:C29"/>
    <mergeCell ref="F29:H29"/>
    <mergeCell ref="A30:C30"/>
    <mergeCell ref="F30:H30"/>
    <mergeCell ref="A31:C31"/>
    <mergeCell ref="F31:H31"/>
    <mergeCell ref="A32:C32"/>
    <mergeCell ref="F32:H32"/>
    <mergeCell ref="A33:C33"/>
    <mergeCell ref="F33:H33"/>
    <mergeCell ref="A34:C34"/>
    <mergeCell ref="F34:H34"/>
    <mergeCell ref="A35:C35"/>
    <mergeCell ref="F35:H35"/>
    <mergeCell ref="A36:C36"/>
    <mergeCell ref="F36:H36"/>
    <mergeCell ref="A37:C37"/>
    <mergeCell ref="F37:H37"/>
    <mergeCell ref="A38:C38"/>
    <mergeCell ref="F38:H38"/>
    <mergeCell ref="A39:C39"/>
    <mergeCell ref="F39:I39"/>
    <mergeCell ref="A40:C40"/>
    <mergeCell ref="E40:H40"/>
    <mergeCell ref="A41:C41"/>
    <mergeCell ref="F41:H41"/>
    <mergeCell ref="A42:C42"/>
    <mergeCell ref="F42:H42"/>
    <mergeCell ref="A43:C43"/>
    <mergeCell ref="F43:I43"/>
    <mergeCell ref="A44:C44"/>
    <mergeCell ref="E44:H44"/>
    <mergeCell ref="A45:C45"/>
    <mergeCell ref="F45:H45"/>
    <mergeCell ref="A46:E46"/>
    <mergeCell ref="F46:I46"/>
    <mergeCell ref="A49:F49"/>
    <mergeCell ref="H49:I49"/>
    <mergeCell ref="A50:F50"/>
    <mergeCell ref="H50:I50"/>
    <mergeCell ref="J50:J52"/>
    <mergeCell ref="A51:F51"/>
    <mergeCell ref="H51:I51"/>
    <mergeCell ref="A52:F52"/>
    <mergeCell ref="H52:I52"/>
    <mergeCell ref="A53:F53"/>
    <mergeCell ref="G53:G54"/>
    <mergeCell ref="H53:I54"/>
    <mergeCell ref="J53:J54"/>
    <mergeCell ref="A54:F54"/>
    <mergeCell ref="A57:J57"/>
    <mergeCell ref="A58:J58"/>
    <mergeCell ref="A59:J59"/>
  </mergeCells>
  <pageMargins left="0.147638" right="0.147638" top="0.206693" bottom="0.206693" header="0.0" footer="0.0"/>
  <pageSetup paperSize="9" orientation="portrait"/>
  <rowBreaks count="0" manualBreakCount="0">
    </rowBreaks>
</worksheet>
</file>