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<sst xmlns="http://schemas.openxmlformats.org/spreadsheetml/2006/main" count="34" uniqueCount="34">
  <si>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</si>
  <si>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UIB010</t>
  </si>
  <si>
    <t xml:space="preserve">Ud</t>
  </si>
  <si>
    <t xml:space="preserve">Bloque óptico de led.</t>
  </si>
  <si>
    <r>
      <rPr>
        <sz val="8.25"/>
        <color rgb="FF000000"/>
        <rFont val="Arial"/>
        <family val="2"/>
      </rPr>
      <t xml:space="preserve">Bloque óptico de led de aluminio extruido, acabado lacado de color negro, regulable, de 30 W, factor de potencia mayor de 0,95, de 365x365x85 mm, con 12 LED SMD 5050, temperatura de color 3000 K, índice de reproducción cromática mayor de 80, índice de deslumbramiento unificado menor de 12, flujo luminoso 3570 lúmenes, con grados de protección IP66 e IK10.</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</si>
  <si>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</si>
  <si>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</si>
  <si>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</si>
  <si>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</si>
  <si>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</si>
  <si>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</si>
  <si>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</si>
  <si>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mt34ena540eb</t>
  </si>
  <si>
    <t xml:space="preserve">Ud</t>
  </si>
  <si>
    <t xml:space="preserve">Bloque óptico de led de aluminio extruido, acabado lacado de color negro, regulable, de 30 W, factor de potencia mayor de 0,95, de 365x365x85 mm, con 12 LED SMD 5050, temperatura de color 3000 K, índice de reproducción cromática mayor de 80, índice de deslumbramiento unificado menor de 12, flujo luminoso 3570 lúmenes, con grados de protección IP66 e IK10.</t>
  </si>
  <si>
    <t xml:space="preserve">Subtotal materiales:</t>
  </si>
  <si>
    <t xml:space="preserve">Equipo y maquinaria</t>
  </si>
  <si>
    <t xml:space="preserve">mq07cce010a</t>
  </si>
  <si>
    <t xml:space="preserve">h</t>
  </si>
  <si>
    <t xml:space="preserve">Camión con cesta elevadora de brazo articulado de 16 m de altura máxima de trabajo y 260 kg de carga máxima.</t>
  </si>
  <si>
    <t xml:space="preserve">Subtotal equipo y maquinaria:</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</si>
  <si>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</si>
  <si>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</si>
  <si>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</si>
  <si>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</si>
  <si>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</si>
  <si>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</si>
  <si>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</si>
  <si>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</si>
  <si>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</si>
  <si>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</si>
  <si>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</si>
  <si>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94,77€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</si>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</sst>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68.51" customWidth="1"/>
    <col min="5" max="5" width="16.15" customWidth="1"/>
    <col min="6" max="6" width="12.75"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203</v>
      </c>
      <c r="G10" s="14">
        <f ca="1">ROUND(INDIRECT(ADDRESS(ROW()+(0), COLUMN()+(-2), 1))*INDIRECT(ADDRESS(ROW()+(0), COLUMN()+(-1), 1)), 2)</f>
        <v>203</v>
      </c>
    </row>
    <row r="11" spans="1:7" ht="13.50" thickBot="1" customHeight="1">
      <c r="A11" s="15"/>
      <c r="B11" s="15"/>
      <c r="C11" s="15"/>
      <c r="D11" s="15"/>
      <c r="E11" s="9" t="s">
        <v>15</v>
      </c>
      <c r="F11" s="9"/>
      <c r="G11" s="17">
        <f ca="1">ROUND(SUM(INDIRECT(ADDRESS(ROW()+(-1), COLUMN()+(0), 1))), 2)</f>
        <v>203</v>
      </c>
    </row>
    <row r="12" spans="1:7" ht="13.50" thickBot="1" customHeight="1">
      <c r="A12" s="15">
        <v>2</v>
      </c>
      <c r="B12" s="15"/>
      <c r="C12" s="15"/>
      <c r="D12" s="18" t="s">
        <v>16</v>
      </c>
      <c r="E12" s="18"/>
      <c r="F12" s="15"/>
      <c r="G12" s="15"/>
    </row>
    <row r="13" spans="1:7" ht="24.00" thickBot="1" customHeight="1">
      <c r="A13" s="1" t="s">
        <v>17</v>
      </c>
      <c r="B13" s="1"/>
      <c r="C13" s="10" t="s">
        <v>18</v>
      </c>
      <c r="D13" s="1" t="s">
        <v>19</v>
      </c>
      <c r="E13" s="12">
        <v>0.464</v>
      </c>
      <c r="F13" s="14">
        <v>21.26</v>
      </c>
      <c r="G13" s="14">
        <f ca="1">ROUND(INDIRECT(ADDRESS(ROW()+(0), COLUMN()+(-2), 1))*INDIRECT(ADDRESS(ROW()+(0), COLUMN()+(-1), 1)), 2)</f>
        <v>9.86</v>
      </c>
    </row>
    <row r="14" spans="1:7" ht="13.50" thickBot="1" customHeight="1">
      <c r="A14" s="15"/>
      <c r="B14" s="15"/>
      <c r="C14" s="15"/>
      <c r="D14" s="15"/>
      <c r="E14" s="9" t="s">
        <v>20</v>
      </c>
      <c r="F14" s="9"/>
      <c r="G14" s="17">
        <f ca="1">ROUND(SUM(INDIRECT(ADDRESS(ROW()+(-1), COLUMN()+(0), 1))), 2)</f>
        <v>9.86</v>
      </c>
    </row>
    <row r="15" spans="1:7" ht="13.50" thickBot="1" customHeight="1">
      <c r="A15" s="15">
        <v>3</v>
      </c>
      <c r="B15" s="15"/>
      <c r="C15" s="15"/>
      <c r="D15" s="18" t="s">
        <v>21</v>
      </c>
      <c r="E15" s="18"/>
      <c r="F15" s="15"/>
      <c r="G15" s="15"/>
    </row>
    <row r="16" spans="1:7" ht="13.50" thickBot="1" customHeight="1">
      <c r="A16" s="1" t="s">
        <v>22</v>
      </c>
      <c r="B16" s="1"/>
      <c r="C16" s="10" t="s">
        <v>23</v>
      </c>
      <c r="D16" s="1" t="s">
        <v>24</v>
      </c>
      <c r="E16" s="11">
        <v>0.432</v>
      </c>
      <c r="F16" s="13">
        <v>23.16</v>
      </c>
      <c r="G16" s="13">
        <f ca="1">ROUND(INDIRECT(ADDRESS(ROW()+(0), COLUMN()+(-2), 1))*INDIRECT(ADDRESS(ROW()+(0), COLUMN()+(-1), 1)), 2)</f>
        <v>10.01</v>
      </c>
    </row>
    <row r="17" spans="1:7" ht="13.50" thickBot="1" customHeight="1">
      <c r="A17" s="1" t="s">
        <v>25</v>
      </c>
      <c r="B17" s="1"/>
      <c r="C17" s="10" t="s">
        <v>26</v>
      </c>
      <c r="D17" s="1" t="s">
        <v>27</v>
      </c>
      <c r="E17" s="12">
        <v>0.432</v>
      </c>
      <c r="F17" s="14">
        <v>21.75</v>
      </c>
      <c r="G17" s="14">
        <f ca="1">ROUND(INDIRECT(ADDRESS(ROW()+(0), COLUMN()+(-2), 1))*INDIRECT(ADDRESS(ROW()+(0), COLUMN()+(-1), 1)), 2)</f>
        <v>9.4</v>
      </c>
    </row>
    <row r="18" spans="1:7" ht="13.50" thickBot="1" customHeight="1">
      <c r="A18" s="15"/>
      <c r="B18" s="15"/>
      <c r="C18" s="15"/>
      <c r="D18" s="15"/>
      <c r="E18" s="9" t="s">
        <v>28</v>
      </c>
      <c r="F18" s="9"/>
      <c r="G18" s="17">
        <f ca="1">ROUND(SUM(INDIRECT(ADDRESS(ROW()+(-1), COLUMN()+(0), 1)),INDIRECT(ADDRESS(ROW()+(-2), COLUMN()+(0), 1))), 2)</f>
        <v>19.41</v>
      </c>
    </row>
    <row r="19" spans="1:7" ht="13.50" thickBot="1" customHeight="1">
      <c r="A19" s="15">
        <v>4</v>
      </c>
      <c r="B19" s="15"/>
      <c r="C19" s="15"/>
      <c r="D19" s="18" t="s">
        <v>29</v>
      </c>
      <c r="E19" s="18"/>
      <c r="F19" s="15"/>
      <c r="G19" s="15"/>
    </row>
    <row r="20" spans="1:7" ht="13.50" thickBot="1" customHeight="1">
      <c r="A20" s="19"/>
      <c r="B20" s="19"/>
      <c r="C20" s="20" t="s">
        <v>30</v>
      </c>
      <c r="D20" s="19" t="s">
        <v>31</v>
      </c>
      <c r="E20" s="12">
        <v>2</v>
      </c>
      <c r="F20" s="14">
        <f ca="1">ROUND(SUM(INDIRECT(ADDRESS(ROW()+(-2), COLUMN()+(1), 1)),INDIRECT(ADDRESS(ROW()+(-6), COLUMN()+(1), 1)),INDIRECT(ADDRESS(ROW()+(-9), COLUMN()+(1), 1))), 2)</f>
        <v>232.27</v>
      </c>
      <c r="G20" s="14">
        <f ca="1">ROUND(INDIRECT(ADDRESS(ROW()+(0), COLUMN()+(-2), 1))*INDIRECT(ADDRESS(ROW()+(0), COLUMN()+(-1), 1))/100, 2)</f>
        <v>4.65</v>
      </c>
    </row>
    <row r="21" spans="1:7" ht="13.50" thickBot="1" customHeight="1">
      <c r="A21" s="21" t="s">
        <v>32</v>
      </c>
      <c r="B21" s="21"/>
      <c r="C21" s="22"/>
      <c r="D21" s="23"/>
      <c r="E21" s="24" t="s">
        <v>33</v>
      </c>
      <c r="F21" s="25"/>
      <c r="G21" s="26">
        <f ca="1">ROUND(SUM(INDIRECT(ADDRESS(ROW()+(-1), COLUMN()+(0), 1)),INDIRECT(ADDRESS(ROW()+(-3), COLUMN()+(0), 1)),INDIRECT(ADDRESS(ROW()+(-7), COLUMN()+(0), 1)),INDIRECT(ADDRESS(ROW()+(-10), COLUMN()+(0), 1))), 2)</f>
        <v>236.92</v>
      </c>
    </row>
  </sheetData>
  <mergeCells count="25">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