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<sst xmlns="http://schemas.openxmlformats.org/spreadsheetml/2006/main" count="62" uniqueCount="62">
  <si>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</si>
  <si>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UXA020</t>
  </si>
  <si>
    <t xml:space="preserve">m²</t>
  </si>
  <si>
    <t xml:space="preserve">Pavimento de adoquines de hormigón.</t>
  </si>
  <si>
    <r>
      <rPr>
        <sz val="8.25"/>
        <color rgb="FF000000"/>
        <rFont val="Arial"/>
        <family val="2"/>
      </rPr>
      <t xml:space="preserve">Pavimento de adoquines de hormigón, en exteriores, realizado sobre firme con tráfico de categoría C4 (áreas peatonales, calles residenciales) y categoría de explanada E1 (5 &lt;= CBR &lt; 10), compuesto por base flexible de zahorra natural, de 20 cm de espesor, con extendido y compactado al 100% del Proctor Modificado, mediante la colocación flexible, con un grado de complejidad del aparejo bajo, de adoquines bicapa de hormigón, cuyas características técnicas cumplen la UNE-EN 1338, formato rectangular, 200x100x60 mm, acabado superficial liso, color gris, sobre una capa de arena de granulometría comprendida entre 0,5 y 5 mm, dejando entre ellos una junta de separación de entre 2 y 3 mm, para su posterior rejuntado con arena natural, fina y seca, de 2 mm de tamaño máximo; y vibrado del pavimento con bandeja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</si>
  <si>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</si>
  <si>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</si>
  <si>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</si>
  <si>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</si>
  <si>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</si>
  <si>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</si>
  <si>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</si>
  <si>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</si>
  <si>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</si>
  <si>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</si>
  <si>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mt01arp021c</t>
  </si>
  <si>
    <t xml:space="preserve">m³</t>
  </si>
  <si>
    <t xml:space="preserve">Arena de granulometría comprendida entre 0,5 y 5 mm, no conteniendo más de un 3% de materia orgánica y arcilla. Se tendrá en cuenta lo especificado en UNE 83115 sobre la friabilidad y en UNE-EN 1097-2 sobre la resistencia a la fragmentación de la arena.</t>
  </si>
  <si>
    <t xml:space="preserve">mt18aph010a</t>
  </si>
  <si>
    <t xml:space="preserve">Ud</t>
  </si>
  <si>
    <t xml:space="preserve">Adoquín bicapa de hormigón, formato rectangular, 200x100x60 mm, acabado superficial liso, color gris, cuyas características técnicas cumplen la UNE-EN 1338 y una serie de propiedades predeterminadas: coeficiente de absorción de agua &lt;= 6%; resistencia de rotura (splitting test) &gt;= 3,6 MPa; carga de rotura &gt;= 250 N/mm de la longitud de rotura; resistencia al desgaste por abrasión &lt;= 23 mm y resistencia al deslizamiento/resbalamiento (índice USRV) &gt; 60.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</si>
  <si>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</si>
  <si>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</si>
  <si>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</si>
  <si>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</si>
  <si>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Equipo y maquinaria</t>
  </si>
  <si>
    <t xml:space="preserve">mq01mot010b</t>
  </si>
  <si>
    <t xml:space="preserve">h</t>
  </si>
  <si>
    <t xml:space="preserve">Motoniveladora de 154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</si>
  <si>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</si>
  <si>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</si>
  <si>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</si>
  <si>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</si>
  <si>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</si>
  <si>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</si>
  <si>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mq02rod010a</t>
  </si>
  <si>
    <t xml:space="preserve">h</t>
  </si>
  <si>
    <t xml:space="preserve">Bandeja vibrante de guiado manual, de 170 kg, anchura de trabajo 50 cm, reversible.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</si>
  <si>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</si>
  <si>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</si>
  <si>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</si>
  <si>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</si>
  <si>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</si>
  <si>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</si>
  <si>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</si>
  <si>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</si>
  <si>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</si>
  <si>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</si>
  <si>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</si>
  <si>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</si>
  <si>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</si>
  <si>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</si>
  <si>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</si>
  <si>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</si>
  <si>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</si>
  <si>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</si>
  <si>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1338:2003</t>
  </si>
  <si>
    <t xml:space="preserve">Adoquines de hormigón. Especificaciones y métodos de ensayo.</t>
  </si>
  <si>
    <t xml:space="preserve">EN  1338:2003/AC:2006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</si>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</sst>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38" customWidth="1"/>
    <col min="6" max="6" width="1.53" customWidth="1"/>
    <col min="7" max="7" width="12.92" customWidth="1"/>
    <col min="8" max="8" width="1.70" customWidth="1"/>
    <col min="9" max="9" width="12.75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</v>
      </c>
      <c r="G10" s="11"/>
      <c r="H10" s="11"/>
      <c r="I10" s="12">
        <v>10</v>
      </c>
      <c r="J10" s="12">
        <f ca="1">ROUND(INDIRECT(ADDRESS(ROW()+(0), COLUMN()+(-4), 1))*INDIRECT(ADDRESS(ROW()+(0), COLUMN()+(-1), 1)), 2)</f>
        <v>2.3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0.055</v>
      </c>
      <c r="G11" s="11"/>
      <c r="H11" s="11"/>
      <c r="I11" s="12">
        <v>24</v>
      </c>
      <c r="J11" s="12">
        <f ca="1">ROUND(INDIRECT(ADDRESS(ROW()+(0), COLUMN()+(-4), 1))*INDIRECT(ADDRESS(ROW()+(0), COLUMN()+(-1), 1)), 2)</f>
        <v>1.32</v>
      </c>
    </row>
    <row r="12" spans="1:10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52.5</v>
      </c>
      <c r="G12" s="11"/>
      <c r="H12" s="11"/>
      <c r="I12" s="12">
        <v>0.17</v>
      </c>
      <c r="J12" s="12">
        <f ca="1">ROUND(INDIRECT(ADDRESS(ROW()+(0), COLUMN()+(-4), 1))*INDIRECT(ADDRESS(ROW()+(0), COLUMN()+(-1), 1)), 2)</f>
        <v>8.93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3"/>
      <c r="H13" s="13"/>
      <c r="I13" s="14">
        <v>0.35</v>
      </c>
      <c r="J13" s="14">
        <f ca="1">ROUND(INDIRECT(ADDRESS(ROW()+(0), COLUMN()+(-4), 1))*INDIRECT(ADDRESS(ROW()+(0), COLUMN()+(-1), 1)), 2)</f>
        <v>0.35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12.9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1"/>
      <c r="H16" s="11"/>
      <c r="I16" s="12">
        <v>83.88</v>
      </c>
      <c r="J16" s="12">
        <f ca="1">ROUND(INDIRECT(ADDRESS(ROW()+(0), COLUMN()+(-4), 1))*INDIRECT(ADDRESS(ROW()+(0), COLUMN()+(-1), 1)), 2)</f>
        <v>0.67</v>
      </c>
    </row>
    <row r="17" spans="1:10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0.014</v>
      </c>
      <c r="G17" s="11"/>
      <c r="H17" s="11"/>
      <c r="I17" s="12">
        <v>69.78</v>
      </c>
      <c r="J17" s="12">
        <f ca="1">ROUND(INDIRECT(ADDRESS(ROW()+(0), COLUMN()+(-4), 1))*INDIRECT(ADDRESS(ROW()+(0), COLUMN()+(-1), 1)), 2)</f>
        <v>0.98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0.006</v>
      </c>
      <c r="G18" s="11"/>
      <c r="H18" s="11"/>
      <c r="I18" s="12">
        <v>118.9</v>
      </c>
      <c r="J18" s="12">
        <f ca="1">ROUND(INDIRECT(ADDRESS(ROW()+(0), COLUMN()+(-4), 1))*INDIRECT(ADDRESS(ROW()+(0), COLUMN()+(-1), 1)), 2)</f>
        <v>0.71</v>
      </c>
    </row>
    <row r="19" spans="1:10" ht="24.0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0.348</v>
      </c>
      <c r="G19" s="13"/>
      <c r="H19" s="13"/>
      <c r="I19" s="14">
        <v>4.76</v>
      </c>
      <c r="J19" s="14">
        <f ca="1">ROUND(INDIRECT(ADDRESS(ROW()+(0), COLUMN()+(-4), 1))*INDIRECT(ADDRESS(ROW()+(0), COLUMN()+(-1), 1)), 2)</f>
        <v>1.66</v>
      </c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1))), 2)</f>
        <v>4.02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0.285</v>
      </c>
      <c r="G22" s="11"/>
      <c r="H22" s="11"/>
      <c r="I22" s="12">
        <v>22.53</v>
      </c>
      <c r="J22" s="12">
        <f ca="1">ROUND(INDIRECT(ADDRESS(ROW()+(0), COLUMN()+(-4), 1))*INDIRECT(ADDRESS(ROW()+(0), COLUMN()+(-1), 1)), 2)</f>
        <v>6.42</v>
      </c>
    </row>
    <row r="23" spans="1:10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0.308</v>
      </c>
      <c r="G23" s="13"/>
      <c r="H23" s="13"/>
      <c r="I23" s="14">
        <v>21.78</v>
      </c>
      <c r="J23" s="14">
        <f ca="1">ROUND(INDIRECT(ADDRESS(ROW()+(0), COLUMN()+(-4), 1))*INDIRECT(ADDRESS(ROW()+(0), COLUMN()+(-1), 1)), 2)</f>
        <v>6.71</v>
      </c>
    </row>
    <row r="24" spans="1:10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9"/>
      <c r="J24" s="17">
        <f ca="1">ROUND(SUM(INDIRECT(ADDRESS(ROW()+(-1), COLUMN()+(0), 1)),INDIRECT(ADDRESS(ROW()+(-2), COLUMN()+(0), 1))), 2)</f>
        <v>13.13</v>
      </c>
    </row>
    <row r="25" spans="1:10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3"/>
      <c r="H26" s="13"/>
      <c r="I26" s="14">
        <f ca="1">ROUND(SUM(INDIRECT(ADDRESS(ROW()+(-2), COLUMN()+(1), 1)),INDIRECT(ADDRESS(ROW()+(-6), COLUMN()+(1), 1)),INDIRECT(ADDRESS(ROW()+(-12), COLUMN()+(1), 1))), 2)</f>
        <v>30.05</v>
      </c>
      <c r="J26" s="14">
        <f ca="1">ROUND(INDIRECT(ADDRESS(ROW()+(0), COLUMN()+(-4), 1))*INDIRECT(ADDRESS(ROW()+(0), COLUMN()+(-1), 1))/100, 2)</f>
        <v>0.6</v>
      </c>
    </row>
    <row r="27" spans="1:10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4"/>
      <c r="H27" s="24"/>
      <c r="I27" s="25"/>
      <c r="J27" s="26">
        <f ca="1">ROUND(SUM(INDIRECT(ADDRESS(ROW()+(-1), COLUMN()+(0), 1)),INDIRECT(ADDRESS(ROW()+(-3), COLUMN()+(0), 1)),INDIRECT(ADDRESS(ROW()+(-7), COLUMN()+(0), 1)),INDIRECT(ADDRESS(ROW()+(-13), COLUMN()+(0), 1))), 2)</f>
        <v>30.65</v>
      </c>
    </row>
    <row r="30" spans="1:10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/>
      <c r="J30" s="27" t="s">
        <v>55</v>
      </c>
    </row>
    <row r="31" spans="1:10" ht="13.50" thickBot="1" customHeight="1">
      <c r="A31" s="28" t="s">
        <v>56</v>
      </c>
      <c r="B31" s="28"/>
      <c r="C31" s="28"/>
      <c r="D31" s="28"/>
      <c r="E31" s="28"/>
      <c r="F31" s="28"/>
      <c r="G31" s="29">
        <v>132004</v>
      </c>
      <c r="H31" s="29">
        <v>132005</v>
      </c>
      <c r="I31" s="29"/>
      <c r="J31" s="29">
        <v>4</v>
      </c>
    </row>
    <row r="32" spans="1:10" ht="13.50" thickBot="1" customHeight="1">
      <c r="A32" s="30" t="s">
        <v>57</v>
      </c>
      <c r="B32" s="30"/>
      <c r="C32" s="30"/>
      <c r="D32" s="30"/>
      <c r="E32" s="30"/>
      <c r="F32" s="30"/>
      <c r="G32" s="31"/>
      <c r="H32" s="31"/>
      <c r="I32" s="31"/>
      <c r="J32" s="31"/>
    </row>
    <row r="33" spans="1:10" ht="13.50" thickBot="1" customHeight="1">
      <c r="A33" s="32" t="s">
        <v>58</v>
      </c>
      <c r="B33" s="32"/>
      <c r="C33" s="32"/>
      <c r="D33" s="32"/>
      <c r="E33" s="32"/>
      <c r="F33" s="32"/>
      <c r="G33" s="33">
        <v>112007</v>
      </c>
      <c r="H33" s="33">
        <v>112007</v>
      </c>
      <c r="I33" s="33"/>
      <c r="J33" s="33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</row>
  </sheetData>
  <mergeCells count="7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I24"/>
    <mergeCell ref="A25:B25"/>
    <mergeCell ref="C25:D25"/>
    <mergeCell ref="E25:H25"/>
    <mergeCell ref="A26:B26"/>
    <mergeCell ref="C26:D26"/>
    <mergeCell ref="F26:H26"/>
    <mergeCell ref="A27:E27"/>
    <mergeCell ref="F27:I27"/>
    <mergeCell ref="A30:F30"/>
    <mergeCell ref="H30:I30"/>
    <mergeCell ref="A31:F31"/>
    <mergeCell ref="H31:I31"/>
    <mergeCell ref="J31:J33"/>
    <mergeCell ref="A32:F32"/>
    <mergeCell ref="H32:I32"/>
    <mergeCell ref="A33:F33"/>
    <mergeCell ref="H33:I33"/>
    <mergeCell ref="A36:J36"/>
    <mergeCell ref="A37:J37"/>
    <mergeCell ref="A38:J38"/>
  </mergeCells>
  <pageMargins left="0.147638" right="0.147638" top="0.206693" bottom="0.206693" header="0.0" footer="0.0"/>
  <pageSetup paperSize="9" orientation="portrait"/>
  <rowBreaks count="0" manualBreakCount="0">
    </rowBreaks>
</worksheet>
</file>